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Sc Thesis\Anexes\Final_November\"/>
    </mc:Choice>
  </mc:AlternateContent>
  <xr:revisionPtr revIDLastSave="0" documentId="13_ncr:1_{E83B7154-525D-44E4-B28B-D75680BFEE23}" xr6:coauthVersionLast="47" xr6:coauthVersionMax="47" xr10:uidLastSave="{00000000-0000-0000-0000-000000000000}"/>
  <bookViews>
    <workbookView xWindow="-108" yWindow="-108" windowWidth="23256" windowHeight="12456" activeTab="3" xr2:uid="{323E8D0B-BEC4-4282-A249-F6A83B31E9D2}"/>
  </bookViews>
  <sheets>
    <sheet name="Zircon U-Pb Ages_MUN" sheetId="16" r:id="rId1"/>
    <sheet name="02123" sheetId="14" r:id="rId2"/>
    <sheet name="TOTAL" sheetId="15" r:id="rId3"/>
    <sheet name="Data_Reporting_Table" sheetId="17" r:id="rId4"/>
  </sheets>
  <definedNames>
    <definedName name="_xlnm._FilterDatabase" localSheetId="1" hidden="1">'02123'!$AB$1:$AB$69</definedName>
    <definedName name="_xlnm._FilterDatabase" localSheetId="0" hidden="1">'Zircon U-Pb Ages_MUN'!$AB$1:$AB$515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52" i="16" l="1"/>
  <c r="F452" i="16"/>
  <c r="E452" i="16"/>
  <c r="AA451" i="16"/>
  <c r="F451" i="16"/>
  <c r="E451" i="16"/>
  <c r="AA450" i="16"/>
  <c r="F450" i="16"/>
  <c r="E450" i="16"/>
  <c r="AA449" i="16"/>
  <c r="F449" i="16"/>
  <c r="E449" i="16"/>
  <c r="AA448" i="16"/>
  <c r="F448" i="16"/>
  <c r="E448" i="16"/>
  <c r="AA447" i="16"/>
  <c r="F447" i="16"/>
  <c r="E447" i="16"/>
  <c r="AA446" i="16"/>
  <c r="F446" i="16"/>
  <c r="E446" i="16"/>
  <c r="AA445" i="16"/>
  <c r="F445" i="16"/>
  <c r="E445" i="16"/>
  <c r="AA444" i="16"/>
  <c r="F444" i="16"/>
  <c r="E444" i="16"/>
  <c r="AA443" i="16"/>
  <c r="F443" i="16"/>
  <c r="E443" i="16"/>
  <c r="AA442" i="16"/>
  <c r="F442" i="16"/>
  <c r="E442" i="16"/>
  <c r="AA440" i="16"/>
  <c r="F440" i="16"/>
  <c r="E440" i="16"/>
  <c r="AA441" i="16"/>
  <c r="F441" i="16"/>
  <c r="E441" i="16"/>
  <c r="AA438" i="16"/>
  <c r="F438" i="16"/>
  <c r="E438" i="16"/>
  <c r="AA437" i="16"/>
  <c r="F437" i="16"/>
  <c r="E437" i="16"/>
  <c r="AA436" i="16"/>
  <c r="F436" i="16"/>
  <c r="E436" i="16"/>
  <c r="AA435" i="16"/>
  <c r="F435" i="16"/>
  <c r="E435" i="16"/>
  <c r="AA434" i="16"/>
  <c r="F434" i="16"/>
  <c r="E434" i="16"/>
  <c r="AA350" i="16"/>
  <c r="F350" i="16"/>
  <c r="AA349" i="16"/>
  <c r="F349" i="16"/>
  <c r="AA348" i="16"/>
  <c r="F348" i="16"/>
  <c r="AA347" i="16"/>
  <c r="F347" i="16"/>
  <c r="AA346" i="16"/>
  <c r="F346" i="16"/>
  <c r="AA345" i="16"/>
  <c r="F345" i="16"/>
  <c r="AA344" i="16"/>
  <c r="F344" i="16"/>
  <c r="AA343" i="16"/>
  <c r="F343" i="16"/>
  <c r="AA342" i="16"/>
  <c r="F342" i="16"/>
  <c r="AA341" i="16"/>
  <c r="F341" i="16"/>
  <c r="AA340" i="16"/>
  <c r="F340" i="16"/>
  <c r="AA339" i="16"/>
  <c r="F339" i="16"/>
  <c r="AA338" i="16"/>
  <c r="F338" i="16"/>
  <c r="AA337" i="16"/>
  <c r="F337" i="16"/>
  <c r="AA336" i="16"/>
  <c r="F336" i="16"/>
  <c r="AA335" i="16"/>
  <c r="F335" i="16"/>
  <c r="AA334" i="16"/>
  <c r="F334" i="16"/>
  <c r="AA333" i="16"/>
  <c r="F333" i="16"/>
  <c r="AA332" i="16"/>
  <c r="F332" i="16"/>
  <c r="AA331" i="16"/>
  <c r="F331" i="16"/>
  <c r="AA330" i="16"/>
  <c r="F330" i="16"/>
  <c r="AA329" i="16"/>
  <c r="F329" i="16"/>
  <c r="AA328" i="16"/>
  <c r="F328" i="16"/>
  <c r="AA327" i="16"/>
  <c r="F327" i="16"/>
  <c r="AA326" i="16"/>
  <c r="F326" i="16"/>
  <c r="AA325" i="16"/>
  <c r="F325" i="16"/>
  <c r="AA324" i="16"/>
  <c r="F324" i="16"/>
  <c r="AA323" i="16"/>
  <c r="F323" i="16"/>
  <c r="AA322" i="16"/>
  <c r="F322" i="16"/>
  <c r="AA321" i="16"/>
  <c r="F321" i="16"/>
  <c r="AA320" i="16"/>
  <c r="F320" i="16"/>
  <c r="AA319" i="16"/>
  <c r="F319" i="16"/>
  <c r="AA318" i="16"/>
  <c r="F318" i="16"/>
  <c r="AA317" i="16"/>
  <c r="F317" i="16"/>
  <c r="AA316" i="16"/>
  <c r="F316" i="16"/>
  <c r="AA315" i="16"/>
  <c r="F315" i="16"/>
  <c r="AA314" i="16"/>
  <c r="F314" i="16"/>
  <c r="AA313" i="16"/>
  <c r="F313" i="16"/>
  <c r="AA312" i="16"/>
  <c r="F312" i="16"/>
  <c r="AA311" i="16"/>
  <c r="F311" i="16"/>
  <c r="AA310" i="16"/>
  <c r="F310" i="16"/>
  <c r="AA309" i="16"/>
  <c r="F309" i="16"/>
  <c r="AA308" i="16"/>
  <c r="F308" i="16"/>
  <c r="AA307" i="16"/>
  <c r="F307" i="16"/>
  <c r="AA306" i="16"/>
  <c r="F306" i="16"/>
  <c r="AA305" i="16"/>
  <c r="F305" i="16"/>
  <c r="AA304" i="16"/>
  <c r="F304" i="16"/>
  <c r="AA303" i="16"/>
  <c r="F303" i="16"/>
  <c r="AA302" i="16"/>
  <c r="F302" i="16"/>
  <c r="AA301" i="16"/>
  <c r="F301" i="16"/>
  <c r="AA300" i="16"/>
  <c r="F300" i="16"/>
  <c r="AA299" i="16"/>
  <c r="F299" i="16"/>
  <c r="AA298" i="16"/>
  <c r="F298" i="16"/>
  <c r="AA297" i="16"/>
  <c r="F297" i="16"/>
  <c r="AA296" i="16"/>
  <c r="F296" i="16"/>
  <c r="AA295" i="16"/>
  <c r="F295" i="16"/>
  <c r="AA294" i="16"/>
  <c r="F294" i="16"/>
  <c r="AA293" i="16"/>
  <c r="F293" i="16"/>
  <c r="AA291" i="16"/>
  <c r="F291" i="16"/>
  <c r="AA290" i="16"/>
  <c r="F290" i="16"/>
  <c r="AA289" i="16"/>
  <c r="F289" i="16"/>
  <c r="AA288" i="16"/>
  <c r="F288" i="16"/>
  <c r="AA286" i="16"/>
  <c r="F286" i="16"/>
  <c r="AA285" i="16"/>
  <c r="F285" i="16"/>
  <c r="AA284" i="16"/>
  <c r="F284" i="16"/>
  <c r="AA283" i="16"/>
  <c r="F283" i="16"/>
  <c r="AA282" i="16"/>
  <c r="F282" i="16"/>
  <c r="AA281" i="16"/>
  <c r="F281" i="16"/>
  <c r="AA280" i="16"/>
  <c r="F280" i="16"/>
  <c r="AA279" i="16"/>
  <c r="F279" i="16"/>
  <c r="AA278" i="16"/>
  <c r="F278" i="16"/>
  <c r="AA277" i="16"/>
  <c r="F277" i="16"/>
  <c r="AA276" i="16"/>
  <c r="F276" i="16"/>
  <c r="AA275" i="16"/>
  <c r="F275" i="16"/>
  <c r="AA274" i="16"/>
  <c r="F274" i="16"/>
  <c r="AA273" i="16"/>
  <c r="F273" i="16"/>
  <c r="AA271" i="16"/>
  <c r="F271" i="16"/>
  <c r="AA270" i="16"/>
  <c r="F270" i="16"/>
  <c r="AA269" i="16"/>
  <c r="F269" i="16"/>
  <c r="AA268" i="16"/>
  <c r="F268" i="16"/>
  <c r="AA267" i="16"/>
  <c r="F267" i="16"/>
  <c r="AA266" i="16"/>
  <c r="F266" i="16"/>
  <c r="AA265" i="16"/>
  <c r="F265" i="16"/>
  <c r="AA264" i="16"/>
  <c r="F264" i="16"/>
  <c r="AA263" i="16"/>
  <c r="F263" i="16"/>
  <c r="AA262" i="16"/>
  <c r="F262" i="16"/>
  <c r="AA261" i="16"/>
  <c r="F261" i="16"/>
  <c r="AA260" i="16"/>
  <c r="F260" i="16"/>
  <c r="AA259" i="16"/>
  <c r="F259" i="16"/>
  <c r="AA258" i="16"/>
  <c r="F258" i="16"/>
  <c r="AA257" i="16"/>
  <c r="F257" i="16"/>
  <c r="AA256" i="16"/>
  <c r="F256" i="16"/>
  <c r="AA255" i="16"/>
  <c r="F255" i="16"/>
  <c r="AA254" i="16"/>
  <c r="F254" i="16"/>
  <c r="AA253" i="16"/>
  <c r="F253" i="16"/>
  <c r="AA252" i="16"/>
  <c r="F252" i="16"/>
  <c r="AA251" i="16"/>
  <c r="F251" i="16"/>
  <c r="AA250" i="16"/>
  <c r="F250" i="16"/>
  <c r="AA249" i="16"/>
  <c r="F249" i="16"/>
  <c r="AA248" i="16"/>
  <c r="F248" i="16"/>
  <c r="AA247" i="16"/>
  <c r="F247" i="16"/>
  <c r="AA246" i="16"/>
  <c r="F246" i="16"/>
  <c r="AA245" i="16"/>
  <c r="F245" i="16"/>
  <c r="AA244" i="16"/>
  <c r="F244" i="16"/>
  <c r="AA243" i="16"/>
  <c r="F243" i="16"/>
  <c r="AA242" i="16"/>
  <c r="F242" i="16"/>
  <c r="AA241" i="16"/>
  <c r="F241" i="16"/>
  <c r="AA240" i="16"/>
  <c r="F240" i="16"/>
  <c r="AA239" i="16"/>
  <c r="F239" i="16"/>
  <c r="AA238" i="16"/>
  <c r="F238" i="16"/>
  <c r="AA237" i="16"/>
  <c r="F237" i="16"/>
  <c r="AA236" i="16"/>
  <c r="F236" i="16"/>
  <c r="AA235" i="16"/>
  <c r="F235" i="16"/>
  <c r="AA234" i="16"/>
  <c r="F234" i="16"/>
  <c r="AA233" i="16"/>
  <c r="F233" i="16"/>
  <c r="AA232" i="16"/>
  <c r="F232" i="16"/>
  <c r="AA231" i="16"/>
  <c r="F231" i="16"/>
  <c r="AA230" i="16"/>
  <c r="F230" i="16"/>
  <c r="AA229" i="16"/>
  <c r="F229" i="16"/>
  <c r="AA228" i="16"/>
  <c r="F228" i="16"/>
  <c r="AA227" i="16"/>
  <c r="F227" i="16"/>
  <c r="AA226" i="16"/>
  <c r="F226" i="16"/>
  <c r="AA225" i="16"/>
  <c r="F225" i="16"/>
  <c r="AA224" i="16"/>
  <c r="F224" i="16"/>
  <c r="AA223" i="16"/>
  <c r="F223" i="16"/>
  <c r="AA222" i="16"/>
  <c r="F222" i="16"/>
  <c r="AA221" i="16"/>
  <c r="F221" i="16"/>
  <c r="AA220" i="16"/>
  <c r="F220" i="16"/>
  <c r="AA219" i="16"/>
  <c r="F219" i="16"/>
  <c r="AA218" i="16"/>
  <c r="F218" i="16"/>
  <c r="AA217" i="16"/>
  <c r="F217" i="16"/>
  <c r="AA216" i="16"/>
  <c r="F216" i="16"/>
  <c r="AA215" i="16"/>
  <c r="F215" i="16"/>
  <c r="AA214" i="16"/>
  <c r="F214" i="16"/>
  <c r="AA213" i="16"/>
  <c r="F213" i="16"/>
  <c r="AA212" i="16"/>
  <c r="F212" i="16"/>
  <c r="AA211" i="16"/>
  <c r="F211" i="16"/>
  <c r="AA210" i="16"/>
  <c r="F210" i="16"/>
  <c r="AA209" i="16"/>
  <c r="F209" i="16"/>
  <c r="AA208" i="16"/>
  <c r="F208" i="16"/>
  <c r="AA207" i="16"/>
  <c r="F207" i="16"/>
  <c r="AA206" i="16"/>
  <c r="F206" i="16"/>
  <c r="AA205" i="16"/>
  <c r="F205" i="16"/>
  <c r="AA204" i="16"/>
  <c r="F204" i="16"/>
  <c r="AA203" i="16"/>
  <c r="F203" i="16"/>
  <c r="AA202" i="16"/>
  <c r="F202" i="16"/>
  <c r="AA201" i="16"/>
  <c r="F201" i="16"/>
  <c r="AA200" i="16"/>
  <c r="F200" i="16"/>
  <c r="AA199" i="16"/>
  <c r="F199" i="16"/>
  <c r="AA198" i="16"/>
  <c r="F198" i="16"/>
  <c r="AA197" i="16"/>
  <c r="F197" i="16"/>
  <c r="AA196" i="16"/>
  <c r="F196" i="16"/>
  <c r="AA195" i="16"/>
  <c r="F195" i="16"/>
  <c r="AA194" i="16"/>
  <c r="F194" i="16"/>
  <c r="AA193" i="16"/>
  <c r="F193" i="16"/>
  <c r="AA192" i="16"/>
  <c r="F192" i="16"/>
  <c r="AA191" i="16"/>
  <c r="F191" i="16"/>
  <c r="AA189" i="16"/>
  <c r="F189" i="16"/>
  <c r="AA188" i="16"/>
  <c r="F188" i="16"/>
  <c r="AA187" i="16"/>
  <c r="F187" i="16"/>
  <c r="AA186" i="16"/>
  <c r="F186" i="16"/>
  <c r="AA184" i="16"/>
  <c r="F184" i="16"/>
  <c r="AA183" i="16"/>
  <c r="F183" i="16"/>
  <c r="AA182" i="16"/>
  <c r="F182" i="16"/>
  <c r="AA181" i="16"/>
  <c r="F181" i="16"/>
  <c r="AA180" i="16"/>
  <c r="F180" i="16"/>
  <c r="AA179" i="16"/>
  <c r="F179" i="16"/>
  <c r="AA178" i="16"/>
  <c r="F178" i="16"/>
  <c r="AA177" i="16"/>
  <c r="F177" i="16"/>
  <c r="AA176" i="16"/>
  <c r="F176" i="16"/>
  <c r="AA175" i="16"/>
  <c r="F175" i="16"/>
  <c r="AA174" i="16"/>
  <c r="F174" i="16"/>
  <c r="AA173" i="16"/>
  <c r="F173" i="16"/>
  <c r="AA172" i="16"/>
  <c r="F172" i="16"/>
  <c r="AA171" i="16"/>
  <c r="F171" i="16"/>
  <c r="AA170" i="16"/>
  <c r="F170" i="16"/>
  <c r="AA169" i="16"/>
  <c r="F169" i="16"/>
  <c r="AA168" i="16"/>
  <c r="F168" i="16"/>
  <c r="AA167" i="16"/>
  <c r="F167" i="16"/>
  <c r="AA166" i="16"/>
  <c r="F166" i="16"/>
  <c r="AA165" i="16"/>
  <c r="F165" i="16"/>
  <c r="AA164" i="16"/>
  <c r="F164" i="16"/>
  <c r="AA163" i="16"/>
  <c r="F163" i="16"/>
  <c r="AA162" i="16"/>
  <c r="F162" i="16"/>
  <c r="AA161" i="16"/>
  <c r="F161" i="16"/>
  <c r="AA160" i="16"/>
  <c r="F160" i="16"/>
  <c r="AA159" i="16"/>
  <c r="F159" i="16"/>
  <c r="AA158" i="16"/>
  <c r="F158" i="16"/>
  <c r="AA157" i="16"/>
  <c r="F157" i="16"/>
  <c r="AA156" i="16"/>
  <c r="F156" i="16"/>
  <c r="AA155" i="16"/>
  <c r="F155" i="16"/>
  <c r="AA154" i="16"/>
  <c r="F154" i="16"/>
  <c r="AA153" i="16"/>
  <c r="F153" i="16"/>
  <c r="AA151" i="16"/>
  <c r="F151" i="16"/>
  <c r="AA150" i="16"/>
  <c r="F150" i="16"/>
  <c r="AA149" i="16"/>
  <c r="F149" i="16"/>
  <c r="AA148" i="16"/>
  <c r="F148" i="16"/>
  <c r="AA147" i="16"/>
  <c r="F147" i="16"/>
  <c r="AA146" i="16"/>
  <c r="F146" i="16"/>
  <c r="AA145" i="16"/>
  <c r="F145" i="16"/>
  <c r="AA144" i="16"/>
  <c r="F144" i="16"/>
  <c r="AA143" i="16"/>
  <c r="F143" i="16"/>
  <c r="AA142" i="16"/>
  <c r="F142" i="16"/>
  <c r="AA141" i="16"/>
  <c r="F141" i="16"/>
  <c r="AA140" i="16"/>
  <c r="F140" i="16"/>
  <c r="AA139" i="16"/>
  <c r="F139" i="16"/>
  <c r="AA138" i="16"/>
  <c r="F138" i="16"/>
  <c r="AA137" i="16"/>
  <c r="F137" i="16"/>
  <c r="AA136" i="16"/>
  <c r="F136" i="16"/>
  <c r="AA124" i="16"/>
  <c r="F124" i="16"/>
  <c r="AA123" i="16"/>
  <c r="F123" i="16"/>
  <c r="AA122" i="16"/>
  <c r="F122" i="16"/>
  <c r="AA121" i="16"/>
  <c r="F121" i="16"/>
  <c r="AA120" i="16"/>
  <c r="F120" i="16"/>
  <c r="AA119" i="16"/>
  <c r="F119" i="16"/>
  <c r="AA118" i="16"/>
  <c r="F118" i="16"/>
  <c r="AA117" i="16"/>
  <c r="F117" i="16"/>
  <c r="AA116" i="16"/>
  <c r="F116" i="16"/>
  <c r="AA115" i="16"/>
  <c r="F115" i="16"/>
  <c r="AA113" i="16"/>
  <c r="F113" i="16"/>
  <c r="AA112" i="16"/>
  <c r="F112" i="16"/>
  <c r="AA111" i="16"/>
  <c r="F111" i="16"/>
  <c r="AA110" i="16"/>
  <c r="F110" i="16"/>
  <c r="AA109" i="16"/>
  <c r="F109" i="16"/>
  <c r="AA108" i="16"/>
  <c r="F108" i="16"/>
  <c r="AA107" i="16"/>
  <c r="F107" i="16"/>
  <c r="AA106" i="16"/>
  <c r="F106" i="16"/>
  <c r="AA105" i="16"/>
  <c r="F105" i="16"/>
  <c r="AA104" i="16"/>
  <c r="F104" i="16"/>
  <c r="AA103" i="16"/>
  <c r="F103" i="16"/>
  <c r="AA102" i="16"/>
  <c r="F102" i="16"/>
  <c r="AA101" i="16"/>
  <c r="F101" i="16"/>
  <c r="AA100" i="16"/>
  <c r="F100" i="16"/>
  <c r="AA99" i="16"/>
  <c r="F99" i="16"/>
  <c r="AA98" i="16"/>
  <c r="F98" i="16"/>
  <c r="AA97" i="16"/>
  <c r="F97" i="16"/>
  <c r="AA96" i="16"/>
  <c r="F96" i="16"/>
  <c r="AA95" i="16"/>
  <c r="F95" i="16"/>
  <c r="AA94" i="16"/>
  <c r="F94" i="16"/>
  <c r="AA92" i="16"/>
  <c r="F92" i="16"/>
  <c r="AA91" i="16"/>
  <c r="F91" i="16"/>
  <c r="AA90" i="16"/>
  <c r="F90" i="16"/>
  <c r="AA89" i="16"/>
  <c r="F89" i="16"/>
  <c r="AA88" i="16"/>
  <c r="F88" i="16"/>
  <c r="AA87" i="16"/>
  <c r="F87" i="16"/>
  <c r="AA86" i="16"/>
  <c r="F86" i="16"/>
  <c r="AA85" i="16"/>
  <c r="F85" i="16"/>
  <c r="AA84" i="16"/>
  <c r="F84" i="16"/>
  <c r="AA83" i="16"/>
  <c r="F83" i="16"/>
  <c r="AA82" i="16"/>
  <c r="F82" i="16"/>
  <c r="AA81" i="16"/>
  <c r="F81" i="16"/>
  <c r="AA80" i="16"/>
  <c r="F80" i="16"/>
  <c r="AA79" i="16"/>
  <c r="F79" i="16"/>
  <c r="AA78" i="16"/>
  <c r="F78" i="16"/>
  <c r="AA77" i="16"/>
  <c r="F77" i="16"/>
  <c r="AA76" i="16"/>
  <c r="F76" i="16"/>
  <c r="AA75" i="16"/>
  <c r="F75" i="16"/>
  <c r="AA74" i="16"/>
  <c r="F74" i="16"/>
  <c r="AA73" i="16"/>
  <c r="F73" i="16"/>
  <c r="AA72" i="16"/>
  <c r="F72" i="16"/>
  <c r="AA71" i="16"/>
  <c r="F71" i="16"/>
  <c r="AA70" i="16"/>
  <c r="F70" i="16"/>
  <c r="AA69" i="16"/>
  <c r="F69" i="16"/>
  <c r="AA68" i="16"/>
  <c r="F68" i="16"/>
  <c r="AA67" i="16"/>
  <c r="F67" i="16"/>
  <c r="AA65" i="16"/>
  <c r="F65" i="16"/>
  <c r="AA64" i="16"/>
  <c r="F64" i="16"/>
  <c r="AA63" i="16"/>
  <c r="F63" i="16"/>
  <c r="AA62" i="16"/>
  <c r="F62" i="16"/>
  <c r="AA61" i="16"/>
  <c r="F61" i="16"/>
  <c r="AA60" i="16"/>
  <c r="F60" i="16"/>
  <c r="AA59" i="16"/>
  <c r="F59" i="16"/>
  <c r="AA58" i="16"/>
  <c r="F58" i="16"/>
  <c r="AA57" i="16"/>
  <c r="F57" i="16"/>
  <c r="AA56" i="16"/>
  <c r="F56" i="16"/>
  <c r="AA55" i="16"/>
  <c r="F55" i="16"/>
  <c r="AA54" i="16"/>
  <c r="F54" i="16"/>
  <c r="AA53" i="16"/>
  <c r="F53" i="16"/>
  <c r="AA52" i="16"/>
  <c r="F52" i="16"/>
  <c r="AA51" i="16"/>
  <c r="F51" i="16"/>
  <c r="AA50" i="16"/>
  <c r="F50" i="16"/>
  <c r="AA49" i="16"/>
  <c r="F49" i="16"/>
  <c r="AA48" i="16"/>
  <c r="F48" i="16"/>
  <c r="AA47" i="16"/>
  <c r="F47" i="16"/>
  <c r="AA46" i="16"/>
  <c r="F46" i="16"/>
  <c r="AA45" i="16"/>
  <c r="F45" i="16"/>
  <c r="AA44" i="16"/>
  <c r="F44" i="16"/>
  <c r="AA43" i="16"/>
  <c r="F43" i="16"/>
  <c r="AA42" i="16"/>
  <c r="F42" i="16"/>
  <c r="AA41" i="16"/>
  <c r="F41" i="16"/>
  <c r="AA40" i="16"/>
  <c r="F40" i="16"/>
  <c r="AA39" i="16"/>
  <c r="F39" i="16"/>
  <c r="AA38" i="16"/>
  <c r="F38" i="16"/>
  <c r="AA37" i="16"/>
  <c r="F37" i="16"/>
  <c r="AA36" i="16"/>
  <c r="F36" i="16"/>
  <c r="AA35" i="16"/>
  <c r="F35" i="16"/>
  <c r="AA34" i="16"/>
  <c r="F34" i="16"/>
  <c r="AA33" i="16"/>
  <c r="F33" i="16"/>
  <c r="AA32" i="16"/>
  <c r="F32" i="16"/>
  <c r="AA31" i="16"/>
  <c r="F31" i="16"/>
  <c r="AA30" i="16"/>
  <c r="F30" i="16"/>
  <c r="AA29" i="16"/>
  <c r="F29" i="16"/>
  <c r="AA28" i="16"/>
  <c r="F28" i="16"/>
  <c r="AA27" i="16"/>
  <c r="F27" i="16"/>
  <c r="AA26" i="16"/>
  <c r="F26" i="16"/>
  <c r="AA25" i="16"/>
  <c r="F25" i="16"/>
  <c r="AA24" i="16"/>
  <c r="F24" i="16"/>
  <c r="AA23" i="16"/>
  <c r="F23" i="16"/>
  <c r="AA22" i="16"/>
  <c r="F22" i="16"/>
  <c r="AA21" i="16"/>
  <c r="F21" i="16"/>
  <c r="AA20" i="16"/>
  <c r="F20" i="16"/>
  <c r="AA19" i="16"/>
  <c r="F19" i="16"/>
  <c r="AA18" i="16"/>
  <c r="F18" i="16"/>
  <c r="AA17" i="16"/>
  <c r="F17" i="16"/>
  <c r="AA16" i="16"/>
  <c r="F16" i="16"/>
  <c r="AA15" i="16"/>
  <c r="F15" i="16"/>
  <c r="AA14" i="16"/>
  <c r="F14" i="16"/>
  <c r="AA13" i="16"/>
  <c r="F13" i="16"/>
  <c r="AA12" i="16"/>
  <c r="F12" i="16"/>
  <c r="AA11" i="16"/>
  <c r="F11" i="16"/>
  <c r="AA10" i="16"/>
  <c r="F10" i="16"/>
  <c r="AA9" i="16"/>
  <c r="F9" i="16"/>
  <c r="AA8" i="16"/>
  <c r="F8" i="16"/>
  <c r="AA7" i="16"/>
  <c r="F7" i="16"/>
  <c r="AA6" i="16"/>
  <c r="F6" i="16"/>
  <c r="AA5" i="16"/>
  <c r="F5" i="16"/>
  <c r="AA52" i="14"/>
  <c r="F52" i="14"/>
  <c r="E52" i="14"/>
  <c r="AA51" i="14"/>
  <c r="F51" i="14"/>
  <c r="E51" i="14"/>
  <c r="AA50" i="14"/>
  <c r="F50" i="14"/>
  <c r="E50" i="14"/>
  <c r="AA49" i="14"/>
  <c r="F49" i="14"/>
  <c r="E49" i="14"/>
  <c r="AA48" i="14"/>
  <c r="F48" i="14"/>
  <c r="E48" i="14"/>
  <c r="AA47" i="14"/>
  <c r="F47" i="14"/>
  <c r="E47" i="14"/>
  <c r="AA46" i="14"/>
  <c r="F46" i="14"/>
  <c r="E46" i="14" s="1"/>
  <c r="AA45" i="14"/>
  <c r="F45" i="14"/>
  <c r="E45" i="14"/>
  <c r="AA44" i="14"/>
  <c r="F44" i="14"/>
  <c r="E44" i="14"/>
  <c r="AA43" i="14"/>
  <c r="F43" i="14"/>
  <c r="E43" i="14"/>
  <c r="AA42" i="14"/>
  <c r="F42" i="14"/>
  <c r="E42" i="14"/>
  <c r="AA41" i="14"/>
  <c r="F41" i="14"/>
  <c r="E41" i="14"/>
  <c r="AA40" i="14"/>
  <c r="F40" i="14"/>
  <c r="E40" i="14"/>
  <c r="AA39" i="14"/>
  <c r="F39" i="14"/>
  <c r="E39" i="14"/>
  <c r="AA38" i="14"/>
  <c r="F38" i="14"/>
  <c r="E38" i="14"/>
  <c r="AA36" i="14"/>
  <c r="F36" i="14"/>
  <c r="E36" i="14"/>
  <c r="AA35" i="14"/>
  <c r="F35" i="14"/>
  <c r="E35" i="14"/>
  <c r="AA34" i="14"/>
  <c r="F34" i="14"/>
  <c r="E34" i="14"/>
  <c r="AA33" i="14"/>
  <c r="F33" i="14"/>
  <c r="E33" i="14"/>
  <c r="AA32" i="14"/>
  <c r="F32" i="14"/>
  <c r="E32" i="14"/>
  <c r="AA31" i="14"/>
  <c r="F31" i="14"/>
  <c r="E31" i="14"/>
  <c r="AA30" i="14"/>
  <c r="F30" i="14"/>
  <c r="E30" i="14"/>
  <c r="AA29" i="14"/>
  <c r="F29" i="14"/>
  <c r="E29" i="14"/>
  <c r="AA28" i="14"/>
  <c r="F28" i="14"/>
  <c r="E28" i="14"/>
  <c r="AA27" i="14"/>
  <c r="F27" i="14"/>
  <c r="E27" i="14"/>
  <c r="AA26" i="14"/>
  <c r="F26" i="14"/>
  <c r="E26" i="14" s="1"/>
  <c r="AA25" i="14"/>
  <c r="F25" i="14"/>
  <c r="E25" i="14"/>
  <c r="AA24" i="14"/>
  <c r="F24" i="14"/>
  <c r="E24" i="14"/>
  <c r="AA23" i="14"/>
  <c r="F23" i="14"/>
  <c r="E23" i="14"/>
  <c r="AA501" i="16"/>
  <c r="F501" i="16"/>
  <c r="AA500" i="16"/>
  <c r="F500" i="16"/>
  <c r="AA499" i="16"/>
  <c r="F499" i="16"/>
  <c r="AA498" i="16"/>
  <c r="F498" i="16"/>
  <c r="AA497" i="16"/>
  <c r="F497" i="16"/>
  <c r="AA496" i="16"/>
  <c r="F496" i="16"/>
  <c r="AA495" i="16"/>
  <c r="F495" i="16"/>
  <c r="AA494" i="16"/>
  <c r="F494" i="16"/>
  <c r="AA493" i="16"/>
  <c r="F493" i="16"/>
  <c r="AA492" i="16"/>
  <c r="F492" i="16"/>
  <c r="AA491" i="16"/>
  <c r="F491" i="16"/>
  <c r="AA490" i="16"/>
  <c r="F490" i="16"/>
  <c r="AA489" i="16"/>
  <c r="F489" i="16"/>
  <c r="AA488" i="16"/>
  <c r="F488" i="16"/>
  <c r="AA487" i="16"/>
  <c r="F487" i="16"/>
  <c r="AA486" i="16"/>
  <c r="F486" i="16"/>
  <c r="AA485" i="16"/>
  <c r="F485" i="16"/>
  <c r="AA484" i="16"/>
  <c r="F484" i="16"/>
  <c r="AA483" i="16"/>
  <c r="F483" i="16"/>
  <c r="AA482" i="16"/>
  <c r="F482" i="16"/>
  <c r="AA481" i="16"/>
  <c r="F481" i="16"/>
  <c r="AA479" i="16"/>
  <c r="F479" i="16"/>
  <c r="AA478" i="16"/>
  <c r="F478" i="16"/>
  <c r="AA477" i="16"/>
  <c r="F477" i="16"/>
  <c r="AA476" i="16"/>
  <c r="F476" i="16"/>
  <c r="AA475" i="16"/>
  <c r="F475" i="16"/>
  <c r="AA474" i="16"/>
  <c r="F474" i="16"/>
  <c r="AA473" i="16"/>
  <c r="F473" i="16"/>
  <c r="AA472" i="16"/>
  <c r="F472" i="16"/>
  <c r="AA471" i="16"/>
  <c r="F471" i="16"/>
  <c r="AA470" i="16"/>
  <c r="F470" i="16"/>
  <c r="AA469" i="16"/>
  <c r="F469" i="16"/>
  <c r="AA468" i="16"/>
  <c r="F468" i="16"/>
  <c r="AA467" i="16"/>
  <c r="F467" i="16"/>
  <c r="AA466" i="16"/>
  <c r="F466" i="16"/>
  <c r="AA465" i="16"/>
  <c r="F465" i="16"/>
  <c r="AA464" i="16"/>
  <c r="F464" i="16"/>
  <c r="AA463" i="16"/>
  <c r="F463" i="16"/>
  <c r="AA462" i="16"/>
  <c r="F462" i="16"/>
  <c r="AA461" i="16"/>
  <c r="F461" i="16"/>
  <c r="AA460" i="16"/>
  <c r="F460" i="16"/>
  <c r="AA459" i="16"/>
  <c r="F459" i="16"/>
  <c r="AA458" i="16"/>
  <c r="F458" i="16"/>
  <c r="AA457" i="16"/>
  <c r="F457" i="16"/>
  <c r="AA456" i="16"/>
  <c r="F456" i="16"/>
  <c r="AA455" i="16"/>
  <c r="F455" i="16"/>
  <c r="AA454" i="16"/>
  <c r="F454" i="16"/>
  <c r="AA21" i="14"/>
  <c r="F21" i="14"/>
  <c r="E21" i="14"/>
  <c r="AA20" i="14"/>
  <c r="F20" i="14"/>
  <c r="E20" i="14"/>
  <c r="AA19" i="14"/>
  <c r="F19" i="14"/>
  <c r="E19" i="14"/>
  <c r="AA18" i="14"/>
  <c r="F18" i="14"/>
  <c r="E18" i="14"/>
  <c r="AA17" i="14"/>
  <c r="F17" i="14"/>
  <c r="E17" i="14"/>
  <c r="AA16" i="14"/>
  <c r="F16" i="14"/>
  <c r="E16" i="14"/>
  <c r="AA15" i="14"/>
  <c r="F15" i="14"/>
  <c r="E15" i="14" s="1"/>
  <c r="AA14" i="14"/>
  <c r="F14" i="14"/>
  <c r="E14" i="14"/>
  <c r="AA13" i="14"/>
  <c r="F13" i="14"/>
  <c r="E13" i="14"/>
  <c r="AA12" i="14"/>
  <c r="F12" i="14"/>
  <c r="E12" i="14"/>
  <c r="AA11" i="14"/>
  <c r="F11" i="14"/>
  <c r="E11" i="14"/>
  <c r="AA10" i="14"/>
  <c r="F10" i="14"/>
  <c r="E10" i="14"/>
  <c r="AA9" i="14"/>
  <c r="F9" i="14"/>
  <c r="E9" i="14"/>
  <c r="AA8" i="14"/>
  <c r="F8" i="14"/>
  <c r="E8" i="14"/>
  <c r="AA7" i="14"/>
  <c r="F7" i="14"/>
  <c r="E7" i="14"/>
  <c r="AA6" i="14"/>
  <c r="F6" i="14"/>
  <c r="E6" i="14"/>
  <c r="AA5" i="14"/>
  <c r="F5" i="14"/>
  <c r="E5" i="14"/>
  <c r="AA134" i="16"/>
  <c r="F134" i="16"/>
  <c r="AA133" i="16"/>
  <c r="F133" i="16"/>
  <c r="AA132" i="16"/>
  <c r="F132" i="16"/>
  <c r="AA131" i="16"/>
  <c r="F131" i="16"/>
  <c r="AA130" i="16"/>
  <c r="F130" i="16"/>
  <c r="AA129" i="16"/>
  <c r="F129" i="16"/>
  <c r="AA128" i="16"/>
  <c r="F128" i="16"/>
  <c r="AA127" i="16"/>
  <c r="F127" i="16"/>
  <c r="AA126" i="16"/>
  <c r="F126" i="16"/>
  <c r="D6" i="15"/>
  <c r="C6" i="15"/>
  <c r="AA54" i="14"/>
  <c r="F54" i="14"/>
  <c r="E54" i="14" s="1"/>
</calcChain>
</file>

<file path=xl/sharedStrings.xml><?xml version="1.0" encoding="utf-8"?>
<sst xmlns="http://schemas.openxmlformats.org/spreadsheetml/2006/main" count="997" uniqueCount="234">
  <si>
    <t>Point</t>
  </si>
  <si>
    <t>Location Grain</t>
  </si>
  <si>
    <t>Approximate concentrations</t>
  </si>
  <si>
    <t>Ratios</t>
  </si>
  <si>
    <t>Ages</t>
  </si>
  <si>
    <t>U (ppm)</t>
  </si>
  <si>
    <t>Th (ppm)</t>
  </si>
  <si>
    <t>U/Th</t>
  </si>
  <si>
    <r>
      <rPr>
        <vertAlign val="superscript"/>
        <sz val="11"/>
        <color theme="1"/>
        <rFont val="Aptos Narrow"/>
        <family val="2"/>
        <scheme val="minor"/>
      </rPr>
      <t>207</t>
    </r>
    <r>
      <rPr>
        <sz val="11"/>
        <color theme="1"/>
        <rFont val="Aptos Narrow"/>
        <family val="2"/>
        <scheme val="minor"/>
      </rPr>
      <t>Pb/</t>
    </r>
    <r>
      <rPr>
        <vertAlign val="superscript"/>
        <sz val="11"/>
        <color theme="1"/>
        <rFont val="Aptos Narrow"/>
        <family val="2"/>
        <scheme val="minor"/>
      </rPr>
      <t>235</t>
    </r>
    <r>
      <rPr>
        <sz val="11"/>
        <color theme="1"/>
        <rFont val="Aptos Narrow"/>
        <family val="2"/>
        <scheme val="minor"/>
      </rPr>
      <t>U</t>
    </r>
  </si>
  <si>
    <t>2SE</t>
  </si>
  <si>
    <r>
      <rPr>
        <vertAlign val="superscript"/>
        <sz val="11"/>
        <color theme="1"/>
        <rFont val="Aptos Narrow"/>
        <family val="2"/>
        <scheme val="minor"/>
      </rPr>
      <t>206</t>
    </r>
    <r>
      <rPr>
        <sz val="11"/>
        <color theme="1"/>
        <rFont val="Aptos Narrow"/>
        <family val="2"/>
        <scheme val="minor"/>
      </rPr>
      <t>Pb/</t>
    </r>
    <r>
      <rPr>
        <vertAlign val="superscript"/>
        <sz val="11"/>
        <color theme="1"/>
        <rFont val="Aptos Narrow"/>
        <family val="2"/>
        <scheme val="minor"/>
      </rPr>
      <t>238</t>
    </r>
    <r>
      <rPr>
        <sz val="11"/>
        <color theme="1"/>
        <rFont val="Aptos Narrow"/>
        <family val="2"/>
        <scheme val="minor"/>
      </rPr>
      <t>U</t>
    </r>
  </si>
  <si>
    <t>Error Correlation</t>
  </si>
  <si>
    <r>
      <rPr>
        <vertAlign val="superscript"/>
        <sz val="11"/>
        <color theme="1"/>
        <rFont val="Aptos Narrow"/>
        <family val="2"/>
        <scheme val="minor"/>
      </rPr>
      <t>207</t>
    </r>
    <r>
      <rPr>
        <sz val="11"/>
        <color theme="1"/>
        <rFont val="Aptos Narrow"/>
        <family val="2"/>
        <scheme val="minor"/>
      </rPr>
      <t>Pb/</t>
    </r>
    <r>
      <rPr>
        <vertAlign val="superscript"/>
        <sz val="11"/>
        <color theme="1"/>
        <rFont val="Aptos Narrow"/>
        <family val="2"/>
        <scheme val="minor"/>
      </rPr>
      <t>206</t>
    </r>
    <r>
      <rPr>
        <sz val="11"/>
        <color theme="1"/>
        <rFont val="Aptos Narrow"/>
        <family val="2"/>
        <scheme val="minor"/>
      </rPr>
      <t>Pb</t>
    </r>
  </si>
  <si>
    <t>Core oscillatory</t>
  </si>
  <si>
    <t>Rim oscillatory</t>
  </si>
  <si>
    <t>Core patchy dark</t>
  </si>
  <si>
    <t>Core patchy light</t>
  </si>
  <si>
    <t>Rim patchy dark</t>
  </si>
  <si>
    <t>Rim oscillatory dark</t>
  </si>
  <si>
    <t>Rim oscillatory fine</t>
  </si>
  <si>
    <t>Rim oscillatory broad</t>
  </si>
  <si>
    <t>Core oscillatory light</t>
  </si>
  <si>
    <t>Core oscillatory zoned</t>
  </si>
  <si>
    <t>Concordia</t>
  </si>
  <si>
    <t>Core dark patchy</t>
  </si>
  <si>
    <t>Core oscillaotry</t>
  </si>
  <si>
    <t>Rim oscillatory light</t>
  </si>
  <si>
    <t>Core oscillatory dark</t>
  </si>
  <si>
    <t>Rim patchy light</t>
  </si>
  <si>
    <t>Core zoned patchy</t>
  </si>
  <si>
    <t>Core pacthy light</t>
  </si>
  <si>
    <t>Rim oscillatory darlk</t>
  </si>
  <si>
    <t>Core broad oscillatory</t>
  </si>
  <si>
    <t xml:space="preserve">Core osicllatory </t>
  </si>
  <si>
    <t>Core patchy zoned dark</t>
  </si>
  <si>
    <t>Core oscillatory broad</t>
  </si>
  <si>
    <t>Rim osciillatory</t>
  </si>
  <si>
    <t>Cpre patchy dark</t>
  </si>
  <si>
    <t>Core oscillatry</t>
  </si>
  <si>
    <t>Core oscillator dark</t>
  </si>
  <si>
    <t>Core patchy light zoned</t>
  </si>
  <si>
    <t>Rim patchy</t>
  </si>
  <si>
    <t>Core patchy dark zoned</t>
  </si>
  <si>
    <t>Rim oscillatry fine</t>
  </si>
  <si>
    <t>Core oscillary broad</t>
  </si>
  <si>
    <t>Cpre oscillatory dark</t>
  </si>
  <si>
    <t>Core patchy lght</t>
  </si>
  <si>
    <t>Core patchy loght</t>
  </si>
  <si>
    <t xml:space="preserve">Rim oscillatory </t>
  </si>
  <si>
    <t>Core osicllatory broad</t>
  </si>
  <si>
    <t xml:space="preserve">Core osicllatory losght </t>
  </si>
  <si>
    <t>Rim oscillatory broad dark</t>
  </si>
  <si>
    <t>Core osicllatory dark</t>
  </si>
  <si>
    <t>Core oscillatory broad dark</t>
  </si>
  <si>
    <t>Rim oscillatroy dark</t>
  </si>
  <si>
    <t>Core oscillaotry light</t>
  </si>
  <si>
    <t>Core  oscillatory dark</t>
  </si>
  <si>
    <t>Core oscillaotry broad</t>
  </si>
  <si>
    <t>Core oscillatory fine</t>
  </si>
  <si>
    <t>Rim osicllatory dark</t>
  </si>
  <si>
    <t>Core oscillatory broad light</t>
  </si>
  <si>
    <t>Core oscillatory broad zoned</t>
  </si>
  <si>
    <r>
      <rPr>
        <vertAlign val="superscript"/>
        <sz val="11"/>
        <color theme="1"/>
        <rFont val="Aptos Narrow"/>
        <family val="2"/>
        <scheme val="minor"/>
      </rPr>
      <t>238</t>
    </r>
    <r>
      <rPr>
        <sz val="11"/>
        <color theme="1"/>
        <rFont val="Aptos Narrow"/>
        <family val="2"/>
        <scheme val="minor"/>
      </rPr>
      <t>U/</t>
    </r>
    <r>
      <rPr>
        <vertAlign val="superscript"/>
        <sz val="11"/>
        <color theme="1"/>
        <rFont val="Aptos Narrow"/>
        <family val="2"/>
        <scheme val="minor"/>
      </rPr>
      <t>206</t>
    </r>
    <r>
      <rPr>
        <sz val="11"/>
        <color theme="1"/>
        <rFont val="Aptos Narrow"/>
        <family val="2"/>
        <scheme val="minor"/>
      </rPr>
      <t>Pb</t>
    </r>
  </si>
  <si>
    <t>x</t>
  </si>
  <si>
    <t>Discordance (5%)</t>
  </si>
  <si>
    <t>Th/U</t>
  </si>
  <si>
    <t>Discordant</t>
  </si>
  <si>
    <t>Rim patchy bright overlapping</t>
  </si>
  <si>
    <t>w</t>
  </si>
  <si>
    <t>M</t>
  </si>
  <si>
    <t>I</t>
  </si>
  <si>
    <t>X</t>
  </si>
  <si>
    <t>Discordant data</t>
  </si>
  <si>
    <t>Concordant metamorphic analyses</t>
  </si>
  <si>
    <t>Z86</t>
  </si>
  <si>
    <t>Z475</t>
  </si>
  <si>
    <t>Z495</t>
  </si>
  <si>
    <t>Discordant and high uncertainty data</t>
  </si>
  <si>
    <t>Z614</t>
  </si>
  <si>
    <t>Z635</t>
  </si>
  <si>
    <t>Z694</t>
  </si>
  <si>
    <t>Z1002-1</t>
  </si>
  <si>
    <t>Z1002-2</t>
  </si>
  <si>
    <t>Z1136</t>
  </si>
  <si>
    <t>Z1196</t>
  </si>
  <si>
    <t>Z1295</t>
  </si>
  <si>
    <t>Z1344-1</t>
  </si>
  <si>
    <t>Z1344-2</t>
  </si>
  <si>
    <t>Z1854</t>
  </si>
  <si>
    <t>Z2592</t>
  </si>
  <si>
    <t>Core -related with Ttn+Amp</t>
  </si>
  <si>
    <t>No zircon abladed</t>
  </si>
  <si>
    <t>Core -related with Ttn+Amp+Pl</t>
  </si>
  <si>
    <t>Core-related with Amp+Cpx</t>
  </si>
  <si>
    <t>Related with Ttn</t>
  </si>
  <si>
    <t>Related with Ttn+Ep+All</t>
  </si>
  <si>
    <t>Core -related with Ttn+Amp+Cpx</t>
  </si>
  <si>
    <t>Zircon + Ttn abladed</t>
  </si>
  <si>
    <t>Zircon + Cpx abladed</t>
  </si>
  <si>
    <t>Related with Ttn+All</t>
  </si>
  <si>
    <t>Ttn abladed</t>
  </si>
  <si>
    <t>Related with Fsp +Gnt +Ttn</t>
  </si>
  <si>
    <t>Related with Ttn+Pl</t>
  </si>
  <si>
    <t xml:space="preserve">Related with Ttn (abraded) + Gnt + Amp </t>
  </si>
  <si>
    <t>Related with Qz+Fsp+Amp +Cpx</t>
  </si>
  <si>
    <t>Z199-1</t>
  </si>
  <si>
    <t>Z199-2</t>
  </si>
  <si>
    <t>Ttn+Fsp (Zrn+Ttn abalded)</t>
  </si>
  <si>
    <t>Related with Fsp+gnt</t>
  </si>
  <si>
    <t>Concordant but excluded data (High Uncertainty)</t>
  </si>
  <si>
    <r>
      <rPr>
        <b/>
        <sz val="14"/>
        <color theme="1"/>
        <rFont val="Aptos Narrow"/>
        <family val="2"/>
        <scheme val="minor"/>
      </rPr>
      <t>22NPM22 Granitic augen-gneiss</t>
    </r>
    <r>
      <rPr>
        <b/>
        <sz val="12"/>
        <color theme="1"/>
        <rFont val="Aptos Narrow"/>
        <family val="2"/>
        <scheme val="minor"/>
      </rPr>
      <t xml:space="preserve"> (</t>
    </r>
    <r>
      <rPr>
        <sz val="12"/>
        <color theme="1"/>
        <rFont val="Aptos Narrow"/>
        <family val="2"/>
        <scheme val="minor"/>
      </rPr>
      <t>NAD83-21: 580047.00 ; 5805808.51</t>
    </r>
    <r>
      <rPr>
        <b/>
        <sz val="12"/>
        <color theme="1"/>
        <rFont val="Aptos Narrow"/>
        <family val="2"/>
        <scheme val="minor"/>
      </rPr>
      <t>)</t>
    </r>
  </si>
  <si>
    <r>
      <rPr>
        <b/>
        <sz val="14"/>
        <color theme="1"/>
        <rFont val="Aptos Narrow"/>
        <family val="2"/>
        <scheme val="minor"/>
      </rPr>
      <t>22NPM03 Granodioritic gneiss</t>
    </r>
    <r>
      <rPr>
        <b/>
        <sz val="9"/>
        <color theme="1"/>
        <rFont val="Aptos Narrow"/>
        <family val="2"/>
        <scheme val="minor"/>
      </rPr>
      <t xml:space="preserve">  </t>
    </r>
    <r>
      <rPr>
        <sz val="11"/>
        <color theme="1"/>
        <rFont val="Aptos Narrow"/>
        <family val="2"/>
        <scheme val="minor"/>
      </rPr>
      <t>(NAD83-21: 582113.65 ; 5806090.73</t>
    </r>
    <r>
      <rPr>
        <b/>
        <sz val="11"/>
        <color theme="1"/>
        <rFont val="Aptos Narrow"/>
        <family val="2"/>
        <scheme val="minor"/>
      </rPr>
      <t>)</t>
    </r>
  </si>
  <si>
    <r>
      <rPr>
        <b/>
        <sz val="14"/>
        <color theme="1"/>
        <rFont val="Aptos Narrow"/>
        <family val="2"/>
        <scheme val="minor"/>
      </rPr>
      <t>22NPM21 Quartzite</t>
    </r>
    <r>
      <rPr>
        <b/>
        <sz val="12"/>
        <color theme="1"/>
        <rFont val="Aptos Narrow"/>
        <family val="2"/>
        <scheme val="minor"/>
      </rPr>
      <t xml:space="preserve"> </t>
    </r>
    <r>
      <rPr>
        <sz val="12"/>
        <color theme="1"/>
        <rFont val="Aptos Narrow"/>
        <family val="2"/>
        <scheme val="minor"/>
      </rPr>
      <t>(NAD83-21: 579895.21 ; 5805949.84)</t>
    </r>
  </si>
  <si>
    <r>
      <rPr>
        <b/>
        <sz val="14"/>
        <color theme="1"/>
        <rFont val="Aptos Narrow"/>
        <family val="2"/>
        <scheme val="minor"/>
      </rPr>
      <t>22NPM48A3 Grt-Hbl-Cpx+Pl+Qz leucosome</t>
    </r>
    <r>
      <rPr>
        <b/>
        <sz val="12"/>
        <color theme="1"/>
        <rFont val="Aptos Narrow"/>
        <family val="2"/>
        <scheme val="minor"/>
      </rPr>
      <t xml:space="preserve"> </t>
    </r>
    <r>
      <rPr>
        <sz val="12"/>
        <color theme="1"/>
        <rFont val="Aptos Narrow"/>
        <family val="2"/>
        <scheme val="minor"/>
      </rPr>
      <t>(NAD83-21: 587965.15 ; 5803661.24)</t>
    </r>
  </si>
  <si>
    <r>
      <rPr>
        <b/>
        <sz val="16"/>
        <color theme="1"/>
        <rFont val="Aptos Narrow"/>
        <family val="2"/>
        <scheme val="minor"/>
      </rPr>
      <t xml:space="preserve">22NPM33 Mylonitic diorite dyke </t>
    </r>
    <r>
      <rPr>
        <b/>
        <sz val="12"/>
        <color theme="1"/>
        <rFont val="Aptos Narrow"/>
        <family val="2"/>
        <scheme val="minor"/>
      </rPr>
      <t xml:space="preserve"> </t>
    </r>
    <r>
      <rPr>
        <sz val="12"/>
        <color theme="1"/>
        <rFont val="Aptos Narrow"/>
        <family val="2"/>
        <scheme val="minor"/>
      </rPr>
      <t>(NAD83-21: 554794.60 ; 5810345.50)</t>
    </r>
  </si>
  <si>
    <t>TABLE S2. U/Pb (LA-ICP-MS) DATA</t>
  </si>
  <si>
    <t xml:space="preserve"> 14SEPT2023 (Secondary zircon reference material)</t>
  </si>
  <si>
    <t xml:space="preserve"> 15SEPT2023 (Secondary zircon reference material)</t>
  </si>
  <si>
    <t xml:space="preserve"> 18SEPT2023 (Secondary zircon reference material)</t>
  </si>
  <si>
    <t>X_02123_1</t>
  </si>
  <si>
    <t>X_02123_2</t>
  </si>
  <si>
    <t>X_02123_3</t>
  </si>
  <si>
    <t>X_02123_4</t>
  </si>
  <si>
    <t>X_02123_5</t>
  </si>
  <si>
    <t>X_02123_6</t>
  </si>
  <si>
    <t>X_02123_7</t>
  </si>
  <si>
    <t>X_02123_8</t>
  </si>
  <si>
    <t>X_02123_9</t>
  </si>
  <si>
    <t>X_02123_10</t>
  </si>
  <si>
    <t>X_02123_11</t>
  </si>
  <si>
    <t>X_02123_12</t>
  </si>
  <si>
    <t>X_02123_13</t>
  </si>
  <si>
    <t>X_02123_14</t>
  </si>
  <si>
    <t>X_02123_15</t>
  </si>
  <si>
    <t>X_02123_16</t>
  </si>
  <si>
    <t>X_02123_17</t>
  </si>
  <si>
    <t>X02123</t>
  </si>
  <si>
    <t>20SEPT2023 (Secondary zircon reference material)</t>
  </si>
  <si>
    <t>Session</t>
  </si>
  <si>
    <t>Age</t>
  </si>
  <si>
    <t xml:space="preserve"> 14SEPT2023</t>
  </si>
  <si>
    <t xml:space="preserve"> 15SEPT2023</t>
  </si>
  <si>
    <t xml:space="preserve"> 18SEPT2023</t>
  </si>
  <si>
    <t>Average</t>
  </si>
  <si>
    <t>TIMS</t>
  </si>
  <si>
    <t>Thin section</t>
  </si>
  <si>
    <t xml:space="preserve"> 20SEPT2023</t>
  </si>
  <si>
    <t>Outer margin oscillatory zoning</t>
  </si>
  <si>
    <t>Central part oscillatory zoning</t>
  </si>
  <si>
    <t>Outer margin patchy zoning</t>
  </si>
  <si>
    <t>Central part patchy zoning</t>
  </si>
  <si>
    <t>Outer margin oscillatory zoning fainted</t>
  </si>
  <si>
    <t>Core patchy zoning</t>
  </si>
  <si>
    <t>Core sector zoning</t>
  </si>
  <si>
    <t>Data reporting table for LA-ICP-MS U-Pb analyses</t>
  </si>
  <si>
    <t xml:space="preserve">Laboratory name </t>
  </si>
  <si>
    <t xml:space="preserve">Sample type/mineral </t>
  </si>
  <si>
    <t xml:space="preserve">Sample preparation </t>
  </si>
  <si>
    <t xml:space="preserve">Conventional mineral separation, 1 inch resin mount, 1µm polish to finish </t>
  </si>
  <si>
    <t xml:space="preserve">Imaging </t>
  </si>
  <si>
    <t xml:space="preserve">Laser ablation system </t>
  </si>
  <si>
    <t xml:space="preserve">Make, Model &amp; type </t>
  </si>
  <si>
    <t xml:space="preserve">Ablation cell &amp; volume </t>
  </si>
  <si>
    <t xml:space="preserve">Laser wavelength (nm) </t>
  </si>
  <si>
    <t xml:space="preserve">193 nm </t>
  </si>
  <si>
    <t xml:space="preserve">Pulse width (ns) </t>
  </si>
  <si>
    <t xml:space="preserve">4 ns </t>
  </si>
  <si>
    <r>
      <t>Fluence (J.cm</t>
    </r>
    <r>
      <rPr>
        <vertAlign val="superscript"/>
        <sz val="11"/>
        <color theme="1"/>
        <rFont val="Aptos Narrow"/>
        <family val="2"/>
        <scheme val="minor"/>
      </rPr>
      <t>-2</t>
    </r>
    <r>
      <rPr>
        <sz val="11"/>
        <color theme="1"/>
        <rFont val="Aptos Narrow"/>
        <family val="2"/>
        <scheme val="minor"/>
      </rPr>
      <t xml:space="preserve">) </t>
    </r>
  </si>
  <si>
    <t xml:space="preserve">Repetition rate (Hz) </t>
  </si>
  <si>
    <t xml:space="preserve">Ablation duration (secs) </t>
  </si>
  <si>
    <t xml:space="preserve">Ablation pit depth / ablation rate </t>
  </si>
  <si>
    <t xml:space="preserve">Not available </t>
  </si>
  <si>
    <t xml:space="preserve">Spot diameter (µm)  </t>
  </si>
  <si>
    <t xml:space="preserve">Sampling mode / pattern </t>
  </si>
  <si>
    <t xml:space="preserve">Static spot ablation </t>
  </si>
  <si>
    <t xml:space="preserve">Carrier gas </t>
  </si>
  <si>
    <t xml:space="preserve">100% He in the cell,  </t>
  </si>
  <si>
    <t xml:space="preserve">Cell carrier gas flow (l/min) </t>
  </si>
  <si>
    <t xml:space="preserve">ICP-MS Instrument </t>
  </si>
  <si>
    <t xml:space="preserve">Sample introduction </t>
  </si>
  <si>
    <t xml:space="preserve">Ablation aerosol from laser to torch  </t>
  </si>
  <si>
    <t xml:space="preserve">RF power (W) </t>
  </si>
  <si>
    <t>Make-up gas flow (l/min)</t>
  </si>
  <si>
    <t xml:space="preserve">Detection system </t>
  </si>
  <si>
    <t xml:space="preserve">single ion counter </t>
  </si>
  <si>
    <t xml:space="preserve">Masses measured </t>
  </si>
  <si>
    <t xml:space="preserve">202, 204, 206, 207, 208, 232, 235, 238. </t>
  </si>
  <si>
    <t>Integration time per peak/dwell times (ms)</t>
  </si>
  <si>
    <t xml:space="preserve">Total integration time per output datapoint (secs) </t>
  </si>
  <si>
    <t>‘Sensitivity’ as useful yield (%, element)</t>
  </si>
  <si>
    <t xml:space="preserve">IC Dead time (ns) </t>
  </si>
  <si>
    <t xml:space="preserve">25 ns </t>
  </si>
  <si>
    <t xml:space="preserve">Data Processing </t>
  </si>
  <si>
    <t xml:space="preserve">Gas blank </t>
  </si>
  <si>
    <t xml:space="preserve">Calibration strategy </t>
  </si>
  <si>
    <t xml:space="preserve">Reference Material info </t>
  </si>
  <si>
    <t xml:space="preserve">91500 (Wiedenbeck et al. 1995) </t>
  </si>
  <si>
    <t xml:space="preserve">Data processing package used / Correction for </t>
  </si>
  <si>
    <t>LIEF</t>
  </si>
  <si>
    <t xml:space="preserve">laser-induced elemental fractionation correction assumes </t>
  </si>
  <si>
    <t>reference material and samples behave identically.</t>
  </si>
  <si>
    <t xml:space="preserve">Mass discrimination </t>
  </si>
  <si>
    <t>N/A - Down-hole effect with iolite.</t>
  </si>
  <si>
    <t>Common-Pb correction, composition and</t>
  </si>
  <si>
    <t xml:space="preserve">No common-Pb correction applied to the data. </t>
  </si>
  <si>
    <t xml:space="preserve">uncertainty </t>
  </si>
  <si>
    <t xml:space="preserve">Uncertainty level &amp; propagation </t>
  </si>
  <si>
    <t>Reproducibility and age uncertainty of reference material are</t>
  </si>
  <si>
    <t>propagated where appropriate</t>
  </si>
  <si>
    <t>Quality control / Validation</t>
  </si>
  <si>
    <t>MicroAnalyisis Facility, CREAIT, Memorial University of Newfoundland, St John’s</t>
  </si>
  <si>
    <t>Zircon</t>
  </si>
  <si>
    <t>JEOL JSM 7100F scanning electron microscope</t>
  </si>
  <si>
    <t>Coherent CompexPro</t>
  </si>
  <si>
    <t>Single volume cell</t>
  </si>
  <si>
    <r>
      <t>4 J.cm</t>
    </r>
    <r>
      <rPr>
        <vertAlign val="superscript"/>
        <sz val="11"/>
        <color theme="1"/>
        <rFont val="Aptos Narrow"/>
        <family val="2"/>
        <scheme val="minor"/>
      </rPr>
      <t xml:space="preserve">-2 </t>
    </r>
  </si>
  <si>
    <t xml:space="preserve">5 Hz </t>
  </si>
  <si>
    <t>40 secs (200 pulses)</t>
  </si>
  <si>
    <t xml:space="preserve">20 and 30 µm </t>
  </si>
  <si>
    <t>1.0 ± 0.75 L/min he, tuned daily for maximum intensity</t>
  </si>
  <si>
    <t xml:space="preserve">ICP-MS (Element XR) </t>
  </si>
  <si>
    <t>1500W</t>
  </si>
  <si>
    <t>0.8 ± 0.1 L/min Ar mixed along the sample transport line to the torch</t>
  </si>
  <si>
    <t>tuned daily for maximum intensity</t>
  </si>
  <si>
    <t>10 – 75 ms for each isotope</t>
  </si>
  <si>
    <t>~0.26secs</t>
  </si>
  <si>
    <r>
      <t>250000 cps on 238U in NIST 612, 5 J/cm</t>
    </r>
    <r>
      <rPr>
        <vertAlign val="super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 xml:space="preserve"> and 10 Hz</t>
    </r>
  </si>
  <si>
    <t>30 second on-peak zero subtracted</t>
  </si>
  <si>
    <t xml:space="preserve">91500 used as primary reference material, Plesovice as backup </t>
  </si>
  <si>
    <t>Iolite3 and IsoplotR software</t>
  </si>
  <si>
    <t>Ages are quoted at 2se absolute, propagation is by quadratic addition</t>
  </si>
  <si>
    <t>Plesovice, 363 ± 45 Ma (95% c.i, n=5 sessions)</t>
  </si>
  <si>
    <t>02123 305 ± 18 Ma (95% c.i, n=4 sessions)</t>
  </si>
  <si>
    <t>FC1 only in one session, high Pb signals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</si>
</sst>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3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1"/>
      <color theme="2" tint="-0.499984740745262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8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16" fillId="0" borderId="11" xfId="0" applyFont="1" applyBorder="1"/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19" fillId="0" borderId="0" xfId="0" applyNumberFormat="1" applyFont="1" applyAlignment="1">
      <alignment horizontal="center"/>
    </xf>
    <xf numFmtId="0" fontId="19" fillId="0" borderId="0" xfId="0" applyFont="1"/>
    <xf numFmtId="1" fontId="16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" fillId="0" borderId="0" xfId="0" applyFont="1"/>
    <xf numFmtId="166" fontId="1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0" fontId="16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166" fontId="0" fillId="0" borderId="0" xfId="0" applyNumberFormat="1"/>
    <xf numFmtId="0" fontId="21" fillId="0" borderId="0" xfId="0" applyFont="1"/>
    <xf numFmtId="0" fontId="0" fillId="0" borderId="13" xfId="0" applyBorder="1"/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 wrapText="1"/>
    </xf>
    <xf numFmtId="0" fontId="26" fillId="35" borderId="0" xfId="0" applyFont="1" applyFill="1" applyAlignment="1">
      <alignment wrapText="1"/>
    </xf>
    <xf numFmtId="0" fontId="27" fillId="35" borderId="0" xfId="0" applyFont="1" applyFill="1" applyAlignment="1">
      <alignment horizontal="center" wrapText="1"/>
    </xf>
    <xf numFmtId="0" fontId="28" fillId="35" borderId="14" xfId="0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8" fillId="0" borderId="13" xfId="0" applyFont="1" applyBorder="1" applyAlignment="1">
      <alignment horizontal="center" vertical="center"/>
    </xf>
    <xf numFmtId="164" fontId="26" fillId="0" borderId="13" xfId="0" applyNumberFormat="1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164" fontId="27" fillId="33" borderId="13" xfId="0" applyNumberFormat="1" applyFont="1" applyFill="1" applyBorder="1" applyAlignment="1">
      <alignment horizontal="center" wrapText="1"/>
    </xf>
    <xf numFmtId="0" fontId="27" fillId="35" borderId="13" xfId="0" applyFont="1" applyFill="1" applyBorder="1" applyAlignment="1">
      <alignment horizontal="center" wrapText="1"/>
    </xf>
    <xf numFmtId="0" fontId="26" fillId="35" borderId="13" xfId="0" applyFont="1" applyFill="1" applyBorder="1" applyAlignment="1">
      <alignment wrapText="1"/>
    </xf>
    <xf numFmtId="0" fontId="26" fillId="0" borderId="0" xfId="0" applyFont="1" applyAlignment="1">
      <alignment wrapText="1"/>
    </xf>
    <xf numFmtId="164" fontId="27" fillId="34" borderId="13" xfId="0" applyNumberFormat="1" applyFont="1" applyFill="1" applyBorder="1" applyAlignment="1">
      <alignment horizontal="center" wrapText="1"/>
    </xf>
    <xf numFmtId="0" fontId="0" fillId="33" borderId="0" xfId="0" applyFill="1"/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164" fontId="16" fillId="0" borderId="0" xfId="0" applyNumberFormat="1" applyFont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0" xfId="0" applyBorder="1"/>
    <xf numFmtId="0" fontId="0" fillId="0" borderId="20" xfId="0" applyBorder="1"/>
    <xf numFmtId="0" fontId="21" fillId="0" borderId="0" xfId="0" applyFont="1" applyAlignment="1">
      <alignment horizontal="center"/>
    </xf>
    <xf numFmtId="0" fontId="16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1" fillId="0" borderId="15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16" fillId="36" borderId="17" xfId="0" applyFont="1" applyFill="1" applyBorder="1" applyAlignment="1">
      <alignment horizontal="left"/>
    </xf>
    <xf numFmtId="0" fontId="16" fillId="36" borderId="0" xfId="0" applyFont="1" applyFill="1" applyAlignment="1">
      <alignment horizontal="left"/>
    </xf>
    <xf numFmtId="0" fontId="16" fillId="36" borderId="18" xfId="0" applyFont="1" applyFill="1" applyBorder="1" applyAlignment="1">
      <alignment horizontal="left"/>
    </xf>
    <xf numFmtId="0" fontId="0" fillId="37" borderId="0" xfId="0" applyFill="1"/>
    <xf numFmtId="0" fontId="0" fillId="37" borderId="0" xfId="0" applyFill="1" applyAlignment="1">
      <alignment horizontal="center"/>
    </xf>
    <xf numFmtId="0" fontId="19" fillId="37" borderId="0" xfId="0" applyFont="1" applyFill="1"/>
    <xf numFmtId="2" fontId="0" fillId="37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/>
    </xf>
    <xf numFmtId="0" fontId="0" fillId="0" borderId="0" xfId="0" applyFill="1"/>
    <xf numFmtId="0" fontId="19" fillId="0" borderId="0" xfId="0" applyFont="1" applyFill="1"/>
    <xf numFmtId="1" fontId="19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66" fontId="0" fillId="0" borderId="0" xfId="0" applyNumberFormat="1" applyFont="1" applyFill="1" applyAlignment="1">
      <alignment horizontal="center"/>
    </xf>
    <xf numFmtId="165" fontId="0" fillId="0" borderId="0" xfId="0" applyNumberFormat="1" applyFont="1" applyFill="1" applyAlignment="1">
      <alignment horizontal="center"/>
    </xf>
    <xf numFmtId="0" fontId="0" fillId="0" borderId="0" xfId="0" applyFont="1" applyFill="1"/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0" xfId="0" applyFont="1"/>
    <xf numFmtId="0" fontId="0" fillId="37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E7BC7-CE10-4B18-A1C9-2A6F50A91018}">
  <dimension ref="A1:APB1703"/>
  <sheetViews>
    <sheetView zoomScale="62" zoomScaleNormal="62" workbookViewId="0">
      <pane ySplit="3" topLeftCell="A257" activePane="bottomLeft" state="frozen"/>
      <selection pane="bottomLeft" activeCell="U461" sqref="U461"/>
    </sheetView>
  </sheetViews>
  <sheetFormatPr defaultRowHeight="14.4" x14ac:dyDescent="0.3"/>
  <cols>
    <col min="1" max="1" width="8" bestFit="1" customWidth="1"/>
    <col min="2" max="2" width="33.5546875" bestFit="1" customWidth="1"/>
    <col min="3" max="3" width="8" bestFit="1" customWidth="1"/>
    <col min="4" max="4" width="9.6640625" bestFit="1" customWidth="1"/>
    <col min="5" max="5" width="11.21875" bestFit="1" customWidth="1"/>
    <col min="6" max="6" width="7.33203125" customWidth="1"/>
    <col min="7" max="7" width="9.88671875" bestFit="1" customWidth="1"/>
    <col min="8" max="8" width="8.6640625" bestFit="1" customWidth="1"/>
    <col min="9" max="9" width="9.109375" bestFit="1" customWidth="1"/>
    <col min="10" max="10" width="6.77734375" bestFit="1" customWidth="1"/>
    <col min="11" max="12" width="10.21875" customWidth="1"/>
    <col min="13" max="13" width="7.33203125" bestFit="1" customWidth="1"/>
    <col min="14" max="14" width="10.5546875" bestFit="1" customWidth="1"/>
    <col min="15" max="15" width="6.21875" bestFit="1" customWidth="1"/>
    <col min="17" max="17" width="9.109375" bestFit="1" customWidth="1"/>
    <col min="18" max="18" width="4.6640625" bestFit="1" customWidth="1"/>
    <col min="19" max="19" width="9.109375" bestFit="1" customWidth="1"/>
    <col min="20" max="20" width="4.6640625" bestFit="1" customWidth="1"/>
    <col min="21" max="21" width="12" bestFit="1" customWidth="1"/>
    <col min="22" max="22" width="5.77734375" bestFit="1" customWidth="1"/>
    <col min="23" max="23" width="10" style="20" bestFit="1" customWidth="1"/>
    <col min="24" max="24" width="4.6640625" style="20" bestFit="1" customWidth="1"/>
    <col min="25" max="25" width="4.33203125" style="20" customWidth="1"/>
    <col min="26" max="26" width="17.21875" hidden="1" customWidth="1"/>
    <col min="27" max="27" width="9.109375" hidden="1" customWidth="1"/>
    <col min="28" max="29" width="0" hidden="1" customWidth="1"/>
    <col min="30" max="30" width="10.21875" style="27" hidden="1" customWidth="1"/>
    <col min="32" max="32" width="16.109375" style="74" bestFit="1" customWidth="1"/>
  </cols>
  <sheetData>
    <row r="1" spans="1:32" x14ac:dyDescent="0.3">
      <c r="A1" s="61" t="s">
        <v>115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32" x14ac:dyDescent="0.3">
      <c r="A2" s="49" t="s">
        <v>0</v>
      </c>
      <c r="B2" s="51" t="s">
        <v>1</v>
      </c>
      <c r="C2" s="62" t="s">
        <v>2</v>
      </c>
      <c r="D2" s="62"/>
      <c r="E2" s="5"/>
      <c r="F2" s="5"/>
      <c r="G2" s="6" t="s">
        <v>3</v>
      </c>
      <c r="H2" s="7"/>
      <c r="I2" s="7"/>
      <c r="J2" s="7"/>
      <c r="K2" s="7"/>
      <c r="L2" s="7"/>
      <c r="M2" s="7"/>
      <c r="N2" s="7"/>
      <c r="O2" s="7"/>
      <c r="P2" s="5"/>
      <c r="Q2" s="6" t="s">
        <v>4</v>
      </c>
      <c r="R2" s="7"/>
      <c r="S2" s="7"/>
      <c r="T2" s="7"/>
      <c r="U2" s="7"/>
      <c r="V2" s="7"/>
    </row>
    <row r="3" spans="1:32" ht="25.8" customHeight="1" x14ac:dyDescent="0.3">
      <c r="A3" s="50"/>
      <c r="B3" s="52"/>
      <c r="C3" s="4" t="s">
        <v>5</v>
      </c>
      <c r="D3" s="4" t="s">
        <v>6</v>
      </c>
      <c r="E3" s="4" t="s">
        <v>7</v>
      </c>
      <c r="F3" s="4" t="s">
        <v>65</v>
      </c>
      <c r="G3" s="4" t="s">
        <v>8</v>
      </c>
      <c r="H3" s="4" t="s">
        <v>9</v>
      </c>
      <c r="I3" s="4" t="s">
        <v>10</v>
      </c>
      <c r="J3" s="4" t="s">
        <v>9</v>
      </c>
      <c r="K3" s="3" t="s">
        <v>11</v>
      </c>
      <c r="L3" s="4" t="s">
        <v>62</v>
      </c>
      <c r="M3" s="4" t="s">
        <v>9</v>
      </c>
      <c r="N3" s="4" t="s">
        <v>12</v>
      </c>
      <c r="O3" s="4" t="s">
        <v>9</v>
      </c>
      <c r="P3" s="4"/>
      <c r="Q3" s="4" t="s">
        <v>8</v>
      </c>
      <c r="R3" s="4" t="s">
        <v>9</v>
      </c>
      <c r="S3" s="4" t="s">
        <v>10</v>
      </c>
      <c r="T3" s="4" t="s">
        <v>9</v>
      </c>
      <c r="U3" s="4" t="s">
        <v>12</v>
      </c>
      <c r="V3" s="4" t="s">
        <v>9</v>
      </c>
      <c r="W3" s="17" t="s">
        <v>23</v>
      </c>
      <c r="X3" s="15" t="s">
        <v>9</v>
      </c>
      <c r="Y3" s="17"/>
      <c r="Z3" s="2" t="s">
        <v>64</v>
      </c>
      <c r="AD3" s="27" t="s">
        <v>66</v>
      </c>
      <c r="AF3" s="75"/>
    </row>
    <row r="4" spans="1:32" ht="22.2" customHeight="1" x14ac:dyDescent="0.3">
      <c r="A4" s="63" t="s">
        <v>110</v>
      </c>
      <c r="B4" s="63"/>
      <c r="C4" s="63"/>
      <c r="D4" s="63"/>
      <c r="E4" s="63"/>
      <c r="F4" s="63"/>
      <c r="G4" s="63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Z4" s="20"/>
      <c r="AA4" s="20"/>
      <c r="AB4" s="20"/>
      <c r="AC4" s="20"/>
      <c r="AD4" s="20"/>
      <c r="AE4" s="20"/>
      <c r="AF4" s="76"/>
    </row>
    <row r="5" spans="1:32" x14ac:dyDescent="0.3">
      <c r="A5" s="1">
        <v>13</v>
      </c>
      <c r="B5" s="1" t="s">
        <v>148</v>
      </c>
      <c r="C5" s="14">
        <v>218</v>
      </c>
      <c r="D5" s="14">
        <v>181</v>
      </c>
      <c r="E5" s="9">
        <v>1.1890000000000001</v>
      </c>
      <c r="F5" s="9">
        <f t="shared" ref="F5:F36" si="0">D5/C5</f>
        <v>0.83027522935779818</v>
      </c>
      <c r="G5" s="13">
        <v>3.36</v>
      </c>
      <c r="H5" s="13">
        <v>0.11</v>
      </c>
      <c r="I5" s="13">
        <v>0.26679999999999998</v>
      </c>
      <c r="J5" s="13">
        <v>6.0000000000000001E-3</v>
      </c>
      <c r="K5" s="10">
        <v>0.57020000000000004</v>
      </c>
      <c r="L5" s="13">
        <v>3.7481260000000001</v>
      </c>
      <c r="M5" s="13">
        <v>0.2669205</v>
      </c>
      <c r="N5" s="11">
        <v>9.0300000000000005E-2</v>
      </c>
      <c r="O5" s="11">
        <v>2.3E-3</v>
      </c>
      <c r="P5">
        <v>0</v>
      </c>
      <c r="Q5" s="32">
        <v>1495</v>
      </c>
      <c r="R5" s="32">
        <v>25</v>
      </c>
      <c r="S5" s="32">
        <v>1526</v>
      </c>
      <c r="T5" s="32">
        <v>30</v>
      </c>
      <c r="U5" s="33">
        <v>1452</v>
      </c>
      <c r="V5" s="32">
        <v>51</v>
      </c>
      <c r="W5" s="32">
        <v>1504</v>
      </c>
      <c r="X5" s="32">
        <v>23</v>
      </c>
      <c r="Y5" s="23"/>
      <c r="Z5" s="1">
        <v>-5</v>
      </c>
      <c r="AA5" s="14">
        <f t="shared" ref="AA5:AA36" si="1">100-(100*(S5/U5))</f>
        <v>-5.096418732782368</v>
      </c>
      <c r="AB5" s="26"/>
      <c r="AD5" s="28"/>
      <c r="AF5" s="77"/>
    </row>
    <row r="6" spans="1:32" x14ac:dyDescent="0.3">
      <c r="A6" s="1">
        <v>11</v>
      </c>
      <c r="B6" s="1" t="s">
        <v>150</v>
      </c>
      <c r="C6" s="14">
        <v>234</v>
      </c>
      <c r="D6" s="14">
        <v>165</v>
      </c>
      <c r="E6" s="9">
        <v>1.39</v>
      </c>
      <c r="F6" s="9">
        <f t="shared" si="0"/>
        <v>0.70512820512820518</v>
      </c>
      <c r="G6" s="13">
        <v>3.36</v>
      </c>
      <c r="H6" s="13">
        <v>0.11</v>
      </c>
      <c r="I6" s="13">
        <v>0.26619999999999999</v>
      </c>
      <c r="J6" s="13">
        <v>7.0000000000000001E-3</v>
      </c>
      <c r="K6" s="10">
        <v>0.62158999999999998</v>
      </c>
      <c r="L6" s="13">
        <v>3.7565740000000001</v>
      </c>
      <c r="M6" s="13">
        <v>0.26812510000000001</v>
      </c>
      <c r="N6" s="11">
        <v>9.2200000000000004E-2</v>
      </c>
      <c r="O6" s="11">
        <v>1.9E-3</v>
      </c>
      <c r="P6">
        <v>0</v>
      </c>
      <c r="Q6" s="32">
        <v>1495</v>
      </c>
      <c r="R6" s="32">
        <v>25</v>
      </c>
      <c r="S6" s="32">
        <v>1520</v>
      </c>
      <c r="T6" s="32">
        <v>35</v>
      </c>
      <c r="U6" s="33">
        <v>1459</v>
      </c>
      <c r="V6" s="32">
        <v>49</v>
      </c>
      <c r="W6" s="32">
        <v>1498</v>
      </c>
      <c r="X6" s="32">
        <v>25</v>
      </c>
      <c r="Y6" s="23"/>
      <c r="Z6" s="1">
        <v>-4.2</v>
      </c>
      <c r="AA6" s="14">
        <f t="shared" si="1"/>
        <v>-4.1809458533242037</v>
      </c>
      <c r="AB6" s="26" t="s">
        <v>63</v>
      </c>
      <c r="AD6" s="28"/>
      <c r="AF6" s="77"/>
    </row>
    <row r="7" spans="1:32" x14ac:dyDescent="0.3">
      <c r="A7" s="1">
        <v>17</v>
      </c>
      <c r="B7" s="1" t="s">
        <v>148</v>
      </c>
      <c r="C7" s="14">
        <v>78.599999999999994</v>
      </c>
      <c r="D7" s="14">
        <v>81.400000000000006</v>
      </c>
      <c r="E7" s="9">
        <v>0.95399999999999996</v>
      </c>
      <c r="F7" s="9">
        <f t="shared" si="0"/>
        <v>1.0356234096692114</v>
      </c>
      <c r="G7" s="13">
        <v>3.29</v>
      </c>
      <c r="H7" s="13">
        <v>0.15</v>
      </c>
      <c r="I7" s="13">
        <v>0.25879999999999997</v>
      </c>
      <c r="J7" s="13">
        <v>6.0000000000000001E-3</v>
      </c>
      <c r="K7" s="10">
        <v>0.22597999999999999</v>
      </c>
      <c r="L7" s="13">
        <v>3.863988</v>
      </c>
      <c r="M7" s="13">
        <v>0.26874720000000002</v>
      </c>
      <c r="N7" s="11">
        <v>9.1999999999999998E-2</v>
      </c>
      <c r="O7" s="11">
        <v>4.1999999999999997E-3</v>
      </c>
      <c r="P7">
        <v>0</v>
      </c>
      <c r="Q7" s="32">
        <v>1479</v>
      </c>
      <c r="R7" s="32">
        <v>35</v>
      </c>
      <c r="S7" s="32">
        <v>1485</v>
      </c>
      <c r="T7" s="32">
        <v>30</v>
      </c>
      <c r="U7" s="33">
        <v>1470</v>
      </c>
      <c r="V7" s="32">
        <v>86</v>
      </c>
      <c r="W7" s="32">
        <v>1482</v>
      </c>
      <c r="X7" s="32">
        <v>25</v>
      </c>
      <c r="Y7" s="23"/>
      <c r="Z7" s="1">
        <v>-1</v>
      </c>
      <c r="AA7" s="14">
        <f t="shared" si="1"/>
        <v>-1.0204081632653015</v>
      </c>
      <c r="AB7" s="26"/>
      <c r="AD7" s="28"/>
      <c r="AF7" s="77"/>
    </row>
    <row r="8" spans="1:32" x14ac:dyDescent="0.3">
      <c r="A8" s="1">
        <v>87</v>
      </c>
      <c r="B8" s="1" t="s">
        <v>147</v>
      </c>
      <c r="C8" s="14">
        <v>441</v>
      </c>
      <c r="D8" s="14">
        <v>303</v>
      </c>
      <c r="E8" s="9">
        <v>1.4330000000000001</v>
      </c>
      <c r="F8" s="9">
        <f t="shared" si="0"/>
        <v>0.68707482993197277</v>
      </c>
      <c r="G8" s="13">
        <v>3.31</v>
      </c>
      <c r="H8" s="13">
        <v>6.5000000000000002E-2</v>
      </c>
      <c r="I8" s="13">
        <v>0.26019999999999999</v>
      </c>
      <c r="J8" s="13">
        <v>4.0000000000000001E-3</v>
      </c>
      <c r="K8" s="10">
        <v>0.62226999999999999</v>
      </c>
      <c r="L8" s="13">
        <v>3.8431980000000001</v>
      </c>
      <c r="M8" s="13">
        <v>0.26586300000000002</v>
      </c>
      <c r="N8" s="11">
        <v>9.2200000000000004E-2</v>
      </c>
      <c r="O8" s="11">
        <v>1.9E-3</v>
      </c>
      <c r="P8">
        <v>1</v>
      </c>
      <c r="Q8" s="32">
        <v>1483</v>
      </c>
      <c r="R8" s="32">
        <v>15</v>
      </c>
      <c r="S8" s="32">
        <v>1490</v>
      </c>
      <c r="T8" s="32">
        <v>20</v>
      </c>
      <c r="U8" s="33">
        <v>1474</v>
      </c>
      <c r="V8" s="32">
        <v>29</v>
      </c>
      <c r="W8" s="32">
        <v>1484</v>
      </c>
      <c r="X8" s="32">
        <v>15</v>
      </c>
      <c r="Y8" s="23"/>
      <c r="Z8" s="1">
        <v>-1.1000000000000001</v>
      </c>
      <c r="AA8" s="14">
        <f t="shared" si="1"/>
        <v>-1.0854816824966065</v>
      </c>
      <c r="AB8" s="26" t="s">
        <v>63</v>
      </c>
      <c r="AD8" s="28"/>
      <c r="AF8" s="77"/>
    </row>
    <row r="9" spans="1:32" x14ac:dyDescent="0.3">
      <c r="A9" s="1">
        <v>27</v>
      </c>
      <c r="B9" s="1" t="s">
        <v>149</v>
      </c>
      <c r="C9" s="14">
        <v>435</v>
      </c>
      <c r="D9" s="14">
        <v>322</v>
      </c>
      <c r="E9" s="9">
        <v>1.33</v>
      </c>
      <c r="F9" s="9">
        <f t="shared" si="0"/>
        <v>0.74022988505747123</v>
      </c>
      <c r="G9" s="13">
        <v>3.198</v>
      </c>
      <c r="H9" s="13">
        <v>5.6000000000000001E-2</v>
      </c>
      <c r="I9" s="13">
        <v>0.251</v>
      </c>
      <c r="J9" s="13">
        <v>4.0000000000000001E-3</v>
      </c>
      <c r="K9" s="10">
        <v>0.58728000000000002</v>
      </c>
      <c r="L9" s="13">
        <v>3.984064</v>
      </c>
      <c r="M9" s="13">
        <v>0.26983699999999999</v>
      </c>
      <c r="N9" s="11">
        <v>9.1899999999999996E-2</v>
      </c>
      <c r="O9" s="11">
        <v>1.5E-3</v>
      </c>
      <c r="P9">
        <v>1</v>
      </c>
      <c r="Q9" s="32">
        <v>1457</v>
      </c>
      <c r="R9" s="32">
        <v>13</v>
      </c>
      <c r="S9" s="32">
        <v>1444</v>
      </c>
      <c r="T9" s="32">
        <v>20</v>
      </c>
      <c r="U9" s="33">
        <v>1476</v>
      </c>
      <c r="V9" s="32">
        <v>28</v>
      </c>
      <c r="W9" s="32">
        <v>1456</v>
      </c>
      <c r="X9" s="32">
        <v>13</v>
      </c>
      <c r="Y9" s="23"/>
      <c r="Z9" s="1">
        <v>2.2000000000000002</v>
      </c>
      <c r="AA9" s="14">
        <f t="shared" si="1"/>
        <v>2.1680216802167962</v>
      </c>
      <c r="AB9" s="26" t="s">
        <v>63</v>
      </c>
      <c r="AD9" s="28"/>
      <c r="AF9" s="77"/>
    </row>
    <row r="10" spans="1:32" x14ac:dyDescent="0.3">
      <c r="A10" s="1">
        <v>6</v>
      </c>
      <c r="B10" s="1" t="s">
        <v>149</v>
      </c>
      <c r="C10" s="14">
        <v>164</v>
      </c>
      <c r="D10" s="14">
        <v>111</v>
      </c>
      <c r="E10" s="9">
        <v>1.4950000000000001</v>
      </c>
      <c r="F10" s="9">
        <f t="shared" si="0"/>
        <v>0.67682926829268297</v>
      </c>
      <c r="G10" s="13">
        <v>3.214</v>
      </c>
      <c r="H10" s="13">
        <v>9.4E-2</v>
      </c>
      <c r="I10" s="13">
        <v>0.25240000000000001</v>
      </c>
      <c r="J10" s="13">
        <v>5.0000000000000001E-3</v>
      </c>
      <c r="K10" s="10">
        <v>0.37243999999999999</v>
      </c>
      <c r="L10" s="13">
        <v>3.9619650000000002</v>
      </c>
      <c r="M10" s="13">
        <v>0.28254899999999999</v>
      </c>
      <c r="N10" s="11">
        <v>9.4399999999999998E-2</v>
      </c>
      <c r="O10" s="11">
        <v>2.8E-3</v>
      </c>
      <c r="P10">
        <v>1</v>
      </c>
      <c r="Q10" s="32">
        <v>1461</v>
      </c>
      <c r="R10" s="32">
        <v>22</v>
      </c>
      <c r="S10" s="32">
        <v>1449</v>
      </c>
      <c r="T10" s="32">
        <v>25</v>
      </c>
      <c r="U10" s="33">
        <v>1478</v>
      </c>
      <c r="V10" s="32">
        <v>53</v>
      </c>
      <c r="W10" s="32">
        <v>1456</v>
      </c>
      <c r="X10" s="32">
        <v>20</v>
      </c>
      <c r="Y10" s="23"/>
      <c r="Z10" s="1">
        <v>2</v>
      </c>
      <c r="AA10" s="14">
        <f t="shared" si="1"/>
        <v>1.9621109607577836</v>
      </c>
      <c r="AB10" s="26"/>
      <c r="AD10" s="28"/>
      <c r="AF10" s="77"/>
    </row>
    <row r="11" spans="1:32" x14ac:dyDescent="0.3">
      <c r="A11" s="1">
        <v>61</v>
      </c>
      <c r="B11" s="1" t="s">
        <v>147</v>
      </c>
      <c r="C11" s="14">
        <v>317</v>
      </c>
      <c r="D11" s="14">
        <v>241.8</v>
      </c>
      <c r="E11" s="9">
        <v>1.306</v>
      </c>
      <c r="F11" s="9">
        <f t="shared" si="0"/>
        <v>0.76277602523659305</v>
      </c>
      <c r="G11" s="13">
        <v>3.35</v>
      </c>
      <c r="H11" s="13">
        <v>9.6000000000000002E-2</v>
      </c>
      <c r="I11" s="13">
        <v>0.26179999999999998</v>
      </c>
      <c r="J11" s="13">
        <v>4.0000000000000001E-3</v>
      </c>
      <c r="K11" s="10">
        <v>0.35393999999999998</v>
      </c>
      <c r="L11" s="13">
        <v>3.8197100000000002</v>
      </c>
      <c r="M11" s="13">
        <v>0.2626233</v>
      </c>
      <c r="N11" s="11">
        <v>9.2399999999999996E-2</v>
      </c>
      <c r="O11" s="11">
        <v>2.3E-3</v>
      </c>
      <c r="P11">
        <v>1</v>
      </c>
      <c r="Q11" s="32">
        <v>1493</v>
      </c>
      <c r="R11" s="32">
        <v>22</v>
      </c>
      <c r="S11" s="32">
        <v>1500</v>
      </c>
      <c r="T11" s="32">
        <v>20</v>
      </c>
      <c r="U11" s="33">
        <v>1482</v>
      </c>
      <c r="V11" s="32">
        <v>51</v>
      </c>
      <c r="W11" s="32">
        <v>1497</v>
      </c>
      <c r="X11" s="32">
        <v>17</v>
      </c>
      <c r="Y11" s="23"/>
      <c r="Z11" s="1">
        <v>-1.2</v>
      </c>
      <c r="AA11" s="14">
        <f t="shared" si="1"/>
        <v>-1.214574898785429</v>
      </c>
      <c r="AB11" s="26"/>
      <c r="AD11" s="28"/>
      <c r="AF11" s="77"/>
    </row>
    <row r="12" spans="1:32" x14ac:dyDescent="0.3">
      <c r="A12" s="1">
        <v>39</v>
      </c>
      <c r="B12" s="1" t="s">
        <v>147</v>
      </c>
      <c r="C12" s="14">
        <v>350</v>
      </c>
      <c r="D12" s="14">
        <v>245</v>
      </c>
      <c r="E12" s="9">
        <v>1.42</v>
      </c>
      <c r="F12" s="9">
        <f t="shared" si="0"/>
        <v>0.7</v>
      </c>
      <c r="G12" s="13">
        <v>3.1970000000000001</v>
      </c>
      <c r="H12" s="13">
        <v>6.8000000000000005E-2</v>
      </c>
      <c r="I12" s="13">
        <v>0.25040000000000001</v>
      </c>
      <c r="J12" s="13">
        <v>5.0000000000000001E-3</v>
      </c>
      <c r="K12" s="10">
        <v>0.52549000000000001</v>
      </c>
      <c r="L12" s="13">
        <v>3.9936099999999999</v>
      </c>
      <c r="M12" s="13">
        <v>0.28708060000000002</v>
      </c>
      <c r="N12" s="11">
        <v>9.2100000000000001E-2</v>
      </c>
      <c r="O12" s="11">
        <v>1.5E-3</v>
      </c>
      <c r="P12">
        <v>1</v>
      </c>
      <c r="Q12" s="32">
        <v>1456</v>
      </c>
      <c r="R12" s="32">
        <v>16</v>
      </c>
      <c r="S12" s="32">
        <v>1438</v>
      </c>
      <c r="T12" s="32">
        <v>25</v>
      </c>
      <c r="U12" s="33">
        <v>1483</v>
      </c>
      <c r="V12" s="32">
        <v>37</v>
      </c>
      <c r="W12" s="32">
        <v>1455</v>
      </c>
      <c r="X12" s="32">
        <v>16</v>
      </c>
      <c r="Y12" s="23"/>
      <c r="Z12" s="1">
        <v>3</v>
      </c>
      <c r="AA12" s="14">
        <f t="shared" si="1"/>
        <v>3.0343897505057242</v>
      </c>
      <c r="AB12" s="26"/>
      <c r="AD12" s="28"/>
      <c r="AF12" s="77"/>
    </row>
    <row r="13" spans="1:32" x14ac:dyDescent="0.3">
      <c r="A13" s="1">
        <v>65</v>
      </c>
      <c r="B13" s="1" t="s">
        <v>150</v>
      </c>
      <c r="C13" s="14">
        <v>73.099999999999994</v>
      </c>
      <c r="D13" s="14">
        <v>89.8</v>
      </c>
      <c r="E13" s="9">
        <v>0.80800000000000005</v>
      </c>
      <c r="F13" s="9">
        <f t="shared" si="0"/>
        <v>1.2284541723666211</v>
      </c>
      <c r="G13" s="13">
        <v>3.38</v>
      </c>
      <c r="H13" s="13">
        <v>0.18</v>
      </c>
      <c r="I13" s="13">
        <v>0.26350000000000001</v>
      </c>
      <c r="J13" s="13">
        <v>6.0000000000000001E-3</v>
      </c>
      <c r="K13" s="10">
        <v>0.45102999999999999</v>
      </c>
      <c r="L13" s="13">
        <v>3.7950659999999998</v>
      </c>
      <c r="M13" s="13">
        <v>0.27364810000000001</v>
      </c>
      <c r="N13" s="11">
        <v>9.1200000000000003E-2</v>
      </c>
      <c r="O13" s="11">
        <v>3.7000000000000002E-3</v>
      </c>
      <c r="P13">
        <v>0</v>
      </c>
      <c r="Q13" s="32">
        <v>1500</v>
      </c>
      <c r="R13" s="32">
        <v>41</v>
      </c>
      <c r="S13" s="32">
        <v>1510</v>
      </c>
      <c r="T13" s="32">
        <v>30</v>
      </c>
      <c r="U13" s="33">
        <v>1485</v>
      </c>
      <c r="V13" s="32">
        <v>88</v>
      </c>
      <c r="W13" s="32">
        <v>1508</v>
      </c>
      <c r="X13" s="32">
        <v>28</v>
      </c>
      <c r="Y13" s="23"/>
      <c r="Z13" s="1">
        <v>-1.7</v>
      </c>
      <c r="AA13" s="14">
        <f t="shared" si="1"/>
        <v>-1.6835016835016887</v>
      </c>
      <c r="AB13" s="26"/>
      <c r="AD13" s="28"/>
      <c r="AF13" s="77"/>
    </row>
    <row r="14" spans="1:32" x14ac:dyDescent="0.3">
      <c r="A14" s="1">
        <v>44</v>
      </c>
      <c r="B14" s="1" t="s">
        <v>147</v>
      </c>
      <c r="C14" s="14">
        <v>605</v>
      </c>
      <c r="D14" s="14">
        <v>477</v>
      </c>
      <c r="E14" s="9">
        <v>1.21</v>
      </c>
      <c r="F14" s="9">
        <f t="shared" si="0"/>
        <v>0.78842975206611565</v>
      </c>
      <c r="G14" s="13">
        <v>3.4209999999999998</v>
      </c>
      <c r="H14" s="13">
        <v>6.6000000000000003E-2</v>
      </c>
      <c r="I14" s="13">
        <v>0.26700000000000002</v>
      </c>
      <c r="J14" s="13">
        <v>5.0000000000000001E-3</v>
      </c>
      <c r="K14" s="10">
        <v>0.62585999999999997</v>
      </c>
      <c r="L14" s="13">
        <v>3.7453180000000001</v>
      </c>
      <c r="M14" s="13">
        <v>0.2665208</v>
      </c>
      <c r="N14" s="11">
        <v>9.3899999999999997E-2</v>
      </c>
      <c r="O14" s="11">
        <v>1.4E-3</v>
      </c>
      <c r="P14">
        <v>1</v>
      </c>
      <c r="Q14" s="32">
        <v>1509</v>
      </c>
      <c r="R14" s="32">
        <v>15</v>
      </c>
      <c r="S14" s="32">
        <v>1526</v>
      </c>
      <c r="T14" s="32">
        <v>25</v>
      </c>
      <c r="U14" s="33">
        <v>1486</v>
      </c>
      <c r="V14" s="32">
        <v>31</v>
      </c>
      <c r="W14" s="32">
        <v>1509</v>
      </c>
      <c r="X14" s="32">
        <v>15</v>
      </c>
      <c r="Y14" s="23"/>
      <c r="Z14" s="1">
        <v>-2.6</v>
      </c>
      <c r="AA14" s="14">
        <f t="shared" si="1"/>
        <v>-2.6917900403768442</v>
      </c>
      <c r="AB14" s="26"/>
      <c r="AD14" s="28"/>
      <c r="AF14" s="77"/>
    </row>
    <row r="15" spans="1:32" x14ac:dyDescent="0.3">
      <c r="A15" s="1">
        <v>45</v>
      </c>
      <c r="B15" s="1" t="s">
        <v>148</v>
      </c>
      <c r="C15" s="14">
        <v>292</v>
      </c>
      <c r="D15" s="14">
        <v>244</v>
      </c>
      <c r="E15" s="9">
        <v>1.2190000000000001</v>
      </c>
      <c r="F15" s="9">
        <f t="shared" si="0"/>
        <v>0.83561643835616439</v>
      </c>
      <c r="G15" s="13">
        <v>3.46</v>
      </c>
      <c r="H15" s="13">
        <v>0.11</v>
      </c>
      <c r="I15" s="13">
        <v>0.27029999999999998</v>
      </c>
      <c r="J15" s="13">
        <v>4.0000000000000001E-3</v>
      </c>
      <c r="K15" s="10">
        <v>0.68606999999999996</v>
      </c>
      <c r="L15" s="13">
        <v>3.6995930000000001</v>
      </c>
      <c r="M15" s="13">
        <v>0.26005279999999997</v>
      </c>
      <c r="N15" s="11">
        <v>9.2200000000000004E-2</v>
      </c>
      <c r="O15" s="11">
        <v>2.0999999999999999E-3</v>
      </c>
      <c r="P15">
        <v>0</v>
      </c>
      <c r="Q15" s="32">
        <v>1518</v>
      </c>
      <c r="R15" s="32">
        <v>25</v>
      </c>
      <c r="S15" s="32">
        <v>1541</v>
      </c>
      <c r="T15" s="32">
        <v>20</v>
      </c>
      <c r="U15" s="33">
        <v>1487</v>
      </c>
      <c r="V15" s="32">
        <v>45</v>
      </c>
      <c r="W15" s="32">
        <v>1536</v>
      </c>
      <c r="X15" s="32">
        <v>19</v>
      </c>
      <c r="Y15" s="23"/>
      <c r="Z15" s="1">
        <v>-3.6</v>
      </c>
      <c r="AA15" s="14">
        <f t="shared" si="1"/>
        <v>-3.6314727639542781</v>
      </c>
      <c r="AB15" s="26"/>
      <c r="AD15" s="28"/>
      <c r="AF15" s="77"/>
    </row>
    <row r="16" spans="1:32" x14ac:dyDescent="0.3">
      <c r="A16" s="1">
        <v>72</v>
      </c>
      <c r="B16" s="1" t="s">
        <v>150</v>
      </c>
      <c r="C16" s="14">
        <v>119.6</v>
      </c>
      <c r="D16" s="14">
        <v>105</v>
      </c>
      <c r="E16" s="9">
        <v>1.1459999999999999</v>
      </c>
      <c r="F16" s="9">
        <f t="shared" si="0"/>
        <v>0.87792642140468236</v>
      </c>
      <c r="G16" s="13">
        <v>3.57</v>
      </c>
      <c r="H16" s="13">
        <v>0.11</v>
      </c>
      <c r="I16" s="13">
        <v>0.27839999999999998</v>
      </c>
      <c r="J16" s="13">
        <v>6.0000000000000001E-3</v>
      </c>
      <c r="K16" s="10">
        <v>0.29948000000000002</v>
      </c>
      <c r="L16" s="13">
        <v>3.5919539999999999</v>
      </c>
      <c r="M16" s="13">
        <v>0.25804270000000001</v>
      </c>
      <c r="N16" s="11">
        <v>9.0700000000000003E-2</v>
      </c>
      <c r="O16" s="11">
        <v>3.5000000000000001E-3</v>
      </c>
      <c r="P16">
        <v>0</v>
      </c>
      <c r="Q16" s="32">
        <v>1543</v>
      </c>
      <c r="R16" s="32">
        <v>24</v>
      </c>
      <c r="S16" s="32">
        <v>1581</v>
      </c>
      <c r="T16" s="32">
        <v>30</v>
      </c>
      <c r="U16" s="33">
        <v>1491</v>
      </c>
      <c r="V16" s="32">
        <v>60</v>
      </c>
      <c r="W16" s="32">
        <v>1556</v>
      </c>
      <c r="X16" s="32">
        <v>21</v>
      </c>
      <c r="Y16" s="23"/>
      <c r="Z16" s="1">
        <v>-6.1</v>
      </c>
      <c r="AA16" s="14">
        <f t="shared" si="1"/>
        <v>-6.0362173038229372</v>
      </c>
      <c r="AB16" s="26" t="s">
        <v>63</v>
      </c>
      <c r="AD16" s="28" t="s">
        <v>63</v>
      </c>
      <c r="AF16" s="77"/>
    </row>
    <row r="17" spans="1:32" x14ac:dyDescent="0.3">
      <c r="A17" s="1">
        <v>40</v>
      </c>
      <c r="B17" s="1" t="s">
        <v>147</v>
      </c>
      <c r="C17" s="14">
        <v>253</v>
      </c>
      <c r="D17" s="14">
        <v>251</v>
      </c>
      <c r="E17" s="9">
        <v>1.03</v>
      </c>
      <c r="F17" s="9">
        <f t="shared" si="0"/>
        <v>0.9920948616600791</v>
      </c>
      <c r="G17" s="13">
        <v>3.45</v>
      </c>
      <c r="H17" s="13">
        <v>0.1</v>
      </c>
      <c r="I17" s="13">
        <v>0.26769999999999999</v>
      </c>
      <c r="J17" s="13">
        <v>4.0000000000000001E-3</v>
      </c>
      <c r="K17" s="10">
        <v>0.11383</v>
      </c>
      <c r="L17" s="13">
        <v>3.735525</v>
      </c>
      <c r="M17" s="13">
        <v>0.2651288</v>
      </c>
      <c r="N17" s="11">
        <v>9.3600000000000003E-2</v>
      </c>
      <c r="O17" s="11">
        <v>3.0999999999999999E-3</v>
      </c>
      <c r="P17">
        <v>1</v>
      </c>
      <c r="Q17" s="32">
        <v>1516</v>
      </c>
      <c r="R17" s="32">
        <v>22</v>
      </c>
      <c r="S17" s="32">
        <v>1531</v>
      </c>
      <c r="T17" s="32">
        <v>20</v>
      </c>
      <c r="U17" s="33">
        <v>1495</v>
      </c>
      <c r="V17" s="32">
        <v>58</v>
      </c>
      <c r="W17" s="32">
        <v>1524</v>
      </c>
      <c r="X17" s="32">
        <v>16</v>
      </c>
      <c r="Y17" s="23"/>
      <c r="Z17" s="1">
        <v>-2.4</v>
      </c>
      <c r="AA17" s="14">
        <f t="shared" si="1"/>
        <v>-2.4080267558528305</v>
      </c>
      <c r="AB17" s="26"/>
      <c r="AD17" s="28"/>
      <c r="AF17" s="77"/>
    </row>
    <row r="18" spans="1:32" x14ac:dyDescent="0.3">
      <c r="A18" s="1">
        <v>14</v>
      </c>
      <c r="B18" s="1" t="s">
        <v>148</v>
      </c>
      <c r="C18" s="14">
        <v>257</v>
      </c>
      <c r="D18" s="14">
        <v>257</v>
      </c>
      <c r="E18" s="9">
        <v>0.99099999999999999</v>
      </c>
      <c r="F18" s="9">
        <f t="shared" si="0"/>
        <v>1</v>
      </c>
      <c r="G18" s="13">
        <v>3.48</v>
      </c>
      <c r="H18" s="13">
        <v>0.12</v>
      </c>
      <c r="I18" s="13">
        <v>0.26979999999999998</v>
      </c>
      <c r="J18" s="13">
        <v>6.0000000000000001E-3</v>
      </c>
      <c r="K18" s="10">
        <v>0.76631000000000005</v>
      </c>
      <c r="L18" s="13">
        <v>3.7064490000000001</v>
      </c>
      <c r="M18" s="13">
        <v>0.26101760000000002</v>
      </c>
      <c r="N18" s="11">
        <v>9.2499999999999999E-2</v>
      </c>
      <c r="O18" s="11">
        <v>1.9E-3</v>
      </c>
      <c r="P18">
        <v>0</v>
      </c>
      <c r="Q18" s="32">
        <v>1523</v>
      </c>
      <c r="R18" s="32">
        <v>27</v>
      </c>
      <c r="S18" s="32">
        <v>1541</v>
      </c>
      <c r="T18" s="32">
        <v>30</v>
      </c>
      <c r="U18" s="33">
        <v>1498</v>
      </c>
      <c r="V18" s="32">
        <v>42</v>
      </c>
      <c r="W18" s="32">
        <v>1527</v>
      </c>
      <c r="X18" s="32">
        <v>26</v>
      </c>
      <c r="Y18" s="23"/>
      <c r="Z18" s="1">
        <v>-2.9</v>
      </c>
      <c r="AA18" s="14">
        <f t="shared" si="1"/>
        <v>-2.8704939919893064</v>
      </c>
      <c r="AB18" s="26"/>
      <c r="AD18" s="28"/>
      <c r="AF18" s="77"/>
    </row>
    <row r="19" spans="1:32" x14ac:dyDescent="0.3">
      <c r="A19" s="1">
        <v>30</v>
      </c>
      <c r="B19" s="1" t="s">
        <v>147</v>
      </c>
      <c r="C19" s="14">
        <v>394</v>
      </c>
      <c r="D19" s="14">
        <v>328</v>
      </c>
      <c r="E19" s="9">
        <v>1.1830000000000001</v>
      </c>
      <c r="F19" s="9">
        <f t="shared" si="0"/>
        <v>0.8324873096446701</v>
      </c>
      <c r="G19" s="13">
        <v>3.3260000000000001</v>
      </c>
      <c r="H19" s="13">
        <v>9.6000000000000002E-2</v>
      </c>
      <c r="I19" s="13">
        <v>0.25769999999999998</v>
      </c>
      <c r="J19" s="13">
        <v>5.0000000000000001E-3</v>
      </c>
      <c r="K19" s="10">
        <v>0.49057000000000001</v>
      </c>
      <c r="L19" s="13">
        <v>3.8804810000000001</v>
      </c>
      <c r="M19" s="13">
        <v>0.27104640000000002</v>
      </c>
      <c r="N19" s="11">
        <v>9.2899999999999996E-2</v>
      </c>
      <c r="O19" s="11">
        <v>2E-3</v>
      </c>
      <c r="P19">
        <v>1</v>
      </c>
      <c r="Q19" s="32">
        <v>1487</v>
      </c>
      <c r="R19" s="32">
        <v>22</v>
      </c>
      <c r="S19" s="32">
        <v>1480</v>
      </c>
      <c r="T19" s="32">
        <v>25</v>
      </c>
      <c r="U19" s="33">
        <v>1498</v>
      </c>
      <c r="V19" s="32">
        <v>48</v>
      </c>
      <c r="W19" s="32">
        <v>1484</v>
      </c>
      <c r="X19" s="32">
        <v>20</v>
      </c>
      <c r="Y19" s="23"/>
      <c r="Z19" s="1">
        <v>1.2</v>
      </c>
      <c r="AA19" s="14">
        <f t="shared" si="1"/>
        <v>1.2016021361815774</v>
      </c>
      <c r="AB19" s="26"/>
      <c r="AD19" s="28"/>
      <c r="AF19" s="77"/>
    </row>
    <row r="20" spans="1:32" x14ac:dyDescent="0.3">
      <c r="A20" s="1">
        <v>48</v>
      </c>
      <c r="B20" s="1" t="s">
        <v>148</v>
      </c>
      <c r="C20" s="14">
        <v>104.8</v>
      </c>
      <c r="D20" s="14">
        <v>117</v>
      </c>
      <c r="E20" s="9">
        <v>0.91500000000000004</v>
      </c>
      <c r="F20" s="9">
        <f t="shared" si="0"/>
        <v>1.116412213740458</v>
      </c>
      <c r="G20" s="13">
        <v>3.25</v>
      </c>
      <c r="H20" s="13">
        <v>0.18</v>
      </c>
      <c r="I20" s="13">
        <v>0.25219999999999998</v>
      </c>
      <c r="J20" s="13">
        <v>7.0000000000000001E-3</v>
      </c>
      <c r="K20" s="10">
        <v>0.62651999999999997</v>
      </c>
      <c r="L20" s="13">
        <v>3.9651070000000002</v>
      </c>
      <c r="M20" s="13">
        <v>0.29871940000000002</v>
      </c>
      <c r="N20" s="11">
        <v>9.2899999999999996E-2</v>
      </c>
      <c r="O20" s="11">
        <v>4.1000000000000003E-3</v>
      </c>
      <c r="P20">
        <v>0</v>
      </c>
      <c r="Q20" s="32">
        <v>1469</v>
      </c>
      <c r="R20" s="32">
        <v>42</v>
      </c>
      <c r="S20" s="32">
        <v>1449</v>
      </c>
      <c r="T20" s="32">
        <v>35</v>
      </c>
      <c r="U20" s="33">
        <v>1499</v>
      </c>
      <c r="V20" s="32">
        <v>81</v>
      </c>
      <c r="W20" s="32">
        <v>1454</v>
      </c>
      <c r="X20" s="32">
        <v>34</v>
      </c>
      <c r="Y20" s="23"/>
      <c r="Z20" s="1">
        <v>3.3</v>
      </c>
      <c r="AA20" s="14">
        <f t="shared" si="1"/>
        <v>3.3355570380253425</v>
      </c>
      <c r="AB20" s="26"/>
      <c r="AD20" s="28"/>
      <c r="AF20" s="77"/>
    </row>
    <row r="21" spans="1:32" x14ac:dyDescent="0.3">
      <c r="A21" s="1">
        <v>70</v>
      </c>
      <c r="B21" s="1" t="s">
        <v>150</v>
      </c>
      <c r="C21" s="14">
        <v>270</v>
      </c>
      <c r="D21" s="14">
        <v>211</v>
      </c>
      <c r="E21" s="9">
        <v>1.2490000000000001</v>
      </c>
      <c r="F21" s="9">
        <f t="shared" si="0"/>
        <v>0.78148148148148144</v>
      </c>
      <c r="G21" s="13">
        <v>3.3980000000000001</v>
      </c>
      <c r="H21" s="13">
        <v>6.9000000000000006E-2</v>
      </c>
      <c r="I21" s="13">
        <v>0.2626</v>
      </c>
      <c r="J21" s="13">
        <v>5.0000000000000001E-3</v>
      </c>
      <c r="K21" s="10">
        <v>0.74695999999999996</v>
      </c>
      <c r="L21" s="13">
        <v>3.8080729999999998</v>
      </c>
      <c r="M21" s="13">
        <v>0.26102560000000002</v>
      </c>
      <c r="N21" s="11">
        <v>9.2399999999999996E-2</v>
      </c>
      <c r="O21" s="11">
        <v>1.4E-3</v>
      </c>
      <c r="P21">
        <v>0</v>
      </c>
      <c r="Q21" s="32">
        <v>1504</v>
      </c>
      <c r="R21" s="32">
        <v>16</v>
      </c>
      <c r="S21" s="32">
        <v>1505</v>
      </c>
      <c r="T21" s="32">
        <v>25</v>
      </c>
      <c r="U21" s="33">
        <v>1502</v>
      </c>
      <c r="V21" s="32">
        <v>26</v>
      </c>
      <c r="W21" s="32">
        <v>1504</v>
      </c>
      <c r="X21" s="32">
        <v>15</v>
      </c>
      <c r="Y21" s="23"/>
      <c r="Z21" s="1">
        <v>-0.2</v>
      </c>
      <c r="AA21" s="14">
        <f t="shared" si="1"/>
        <v>-0.19973368841543504</v>
      </c>
      <c r="AB21" s="26"/>
      <c r="AD21" s="28"/>
      <c r="AF21" s="77"/>
    </row>
    <row r="22" spans="1:32" x14ac:dyDescent="0.3">
      <c r="A22" s="1">
        <v>47</v>
      </c>
      <c r="B22" s="1" t="s">
        <v>148</v>
      </c>
      <c r="C22" s="14">
        <v>268</v>
      </c>
      <c r="D22" s="14">
        <v>275</v>
      </c>
      <c r="E22" s="9">
        <v>1.038</v>
      </c>
      <c r="F22" s="9">
        <f t="shared" si="0"/>
        <v>1.0261194029850746</v>
      </c>
      <c r="G22" s="13">
        <v>3.3849999999999998</v>
      </c>
      <c r="H22" s="13">
        <v>8.1000000000000003E-2</v>
      </c>
      <c r="I22" s="13">
        <v>0.26150000000000001</v>
      </c>
      <c r="J22" s="13">
        <v>4.0000000000000001E-3</v>
      </c>
      <c r="K22" s="10">
        <v>0.23716999999999999</v>
      </c>
      <c r="L22" s="13">
        <v>3.8240919999999998</v>
      </c>
      <c r="M22" s="13">
        <v>0.26322620000000002</v>
      </c>
      <c r="N22" s="11">
        <v>9.2600000000000002E-2</v>
      </c>
      <c r="O22" s="11">
        <v>2.3E-3</v>
      </c>
      <c r="P22">
        <v>0</v>
      </c>
      <c r="Q22" s="32">
        <v>1501</v>
      </c>
      <c r="R22" s="32">
        <v>18</v>
      </c>
      <c r="S22" s="32">
        <v>1500</v>
      </c>
      <c r="T22" s="32">
        <v>20</v>
      </c>
      <c r="U22" s="33">
        <v>1502</v>
      </c>
      <c r="V22" s="32">
        <v>47</v>
      </c>
      <c r="W22" s="32">
        <v>1501</v>
      </c>
      <c r="X22" s="32">
        <v>15</v>
      </c>
      <c r="Y22" s="23"/>
      <c r="Z22" s="1">
        <v>0.14000000000000001</v>
      </c>
      <c r="AA22" s="14">
        <f t="shared" si="1"/>
        <v>0.13315579227696617</v>
      </c>
      <c r="AB22" s="26"/>
      <c r="AD22" s="28"/>
      <c r="AF22" s="77"/>
    </row>
    <row r="23" spans="1:32" x14ac:dyDescent="0.3">
      <c r="A23" s="1">
        <v>56</v>
      </c>
      <c r="B23" s="1" t="s">
        <v>150</v>
      </c>
      <c r="C23" s="14">
        <v>447</v>
      </c>
      <c r="D23" s="14">
        <v>468</v>
      </c>
      <c r="E23" s="9">
        <v>0.94899999999999995</v>
      </c>
      <c r="F23" s="9">
        <f t="shared" si="0"/>
        <v>1.0469798657718121</v>
      </c>
      <c r="G23" s="13">
        <v>3.36</v>
      </c>
      <c r="H23" s="13">
        <v>0.1</v>
      </c>
      <c r="I23" s="13">
        <v>0.25950000000000001</v>
      </c>
      <c r="J23" s="13">
        <v>4.0000000000000001E-3</v>
      </c>
      <c r="K23" s="10">
        <v>0.62902000000000002</v>
      </c>
      <c r="L23" s="13">
        <v>3.8535650000000001</v>
      </c>
      <c r="M23" s="13">
        <v>0.26729930000000002</v>
      </c>
      <c r="N23" s="11">
        <v>9.3100000000000002E-2</v>
      </c>
      <c r="O23" s="11">
        <v>2.0999999999999999E-3</v>
      </c>
      <c r="P23">
        <v>0</v>
      </c>
      <c r="Q23" s="32">
        <v>1495</v>
      </c>
      <c r="R23" s="32">
        <v>23</v>
      </c>
      <c r="S23" s="32">
        <v>1490</v>
      </c>
      <c r="T23" s="32">
        <v>20</v>
      </c>
      <c r="U23" s="33">
        <v>1503</v>
      </c>
      <c r="V23" s="32">
        <v>43</v>
      </c>
      <c r="W23" s="32">
        <v>1492</v>
      </c>
      <c r="X23" s="32">
        <v>19</v>
      </c>
      <c r="Y23" s="23"/>
      <c r="Z23" s="1">
        <v>0.85</v>
      </c>
      <c r="AA23" s="14">
        <f t="shared" si="1"/>
        <v>0.86493679308050275</v>
      </c>
      <c r="AB23" s="26"/>
      <c r="AD23" s="28"/>
      <c r="AF23" s="77"/>
    </row>
    <row r="24" spans="1:32" x14ac:dyDescent="0.3">
      <c r="A24" s="1">
        <v>3</v>
      </c>
      <c r="B24" s="1" t="s">
        <v>147</v>
      </c>
      <c r="C24" s="14">
        <v>274</v>
      </c>
      <c r="D24" s="14">
        <v>218</v>
      </c>
      <c r="E24" s="9">
        <v>1.2689999999999999</v>
      </c>
      <c r="F24" s="9">
        <f t="shared" si="0"/>
        <v>0.79562043795620441</v>
      </c>
      <c r="G24" s="13">
        <v>3.419</v>
      </c>
      <c r="H24" s="13">
        <v>8.5000000000000006E-2</v>
      </c>
      <c r="I24" s="13">
        <v>0.26369999999999999</v>
      </c>
      <c r="J24" s="13">
        <v>4.0000000000000001E-3</v>
      </c>
      <c r="K24" s="10">
        <v>0.57730000000000004</v>
      </c>
      <c r="L24" s="13">
        <v>3.7921879999999999</v>
      </c>
      <c r="M24" s="13">
        <v>0.25885239999999998</v>
      </c>
      <c r="N24" s="11">
        <v>9.4700000000000006E-2</v>
      </c>
      <c r="O24" s="11">
        <v>1.8E-3</v>
      </c>
      <c r="P24">
        <v>1</v>
      </c>
      <c r="Q24" s="32">
        <v>1509</v>
      </c>
      <c r="R24" s="32">
        <v>19</v>
      </c>
      <c r="S24" s="32">
        <v>1510</v>
      </c>
      <c r="T24" s="32">
        <v>20</v>
      </c>
      <c r="U24" s="33">
        <v>1507</v>
      </c>
      <c r="V24" s="32">
        <v>38</v>
      </c>
      <c r="W24" s="32">
        <v>1509</v>
      </c>
      <c r="X24" s="32">
        <v>17</v>
      </c>
      <c r="Y24" s="23"/>
      <c r="Z24" s="1">
        <v>-0.24</v>
      </c>
      <c r="AA24" s="14">
        <f t="shared" si="1"/>
        <v>-0.19907100199070271</v>
      </c>
      <c r="AB24" s="26"/>
      <c r="AD24" s="28"/>
      <c r="AF24" s="77"/>
    </row>
    <row r="25" spans="1:32" x14ac:dyDescent="0.3">
      <c r="A25" s="1">
        <v>7</v>
      </c>
      <c r="B25" s="1" t="s">
        <v>147</v>
      </c>
      <c r="C25" s="14">
        <v>459</v>
      </c>
      <c r="D25" s="14">
        <v>400</v>
      </c>
      <c r="E25" s="9">
        <v>1.17</v>
      </c>
      <c r="F25" s="9">
        <f t="shared" si="0"/>
        <v>0.8714596949891068</v>
      </c>
      <c r="G25" s="13">
        <v>3.51</v>
      </c>
      <c r="H25" s="13">
        <v>9.9000000000000005E-2</v>
      </c>
      <c r="I25" s="13">
        <v>0.27079999999999999</v>
      </c>
      <c r="J25" s="13">
        <v>8.0000000000000002E-3</v>
      </c>
      <c r="K25" s="10">
        <v>0.76858000000000004</v>
      </c>
      <c r="L25" s="13">
        <v>3.6927620000000001</v>
      </c>
      <c r="M25" s="13">
        <v>0.27272990000000003</v>
      </c>
      <c r="N25" s="11">
        <v>9.5100000000000004E-2</v>
      </c>
      <c r="O25" s="11">
        <v>1.8E-3</v>
      </c>
      <c r="P25">
        <v>1</v>
      </c>
      <c r="Q25" s="32">
        <v>1529</v>
      </c>
      <c r="R25" s="32">
        <v>22</v>
      </c>
      <c r="S25" s="32">
        <v>1546</v>
      </c>
      <c r="T25" s="32">
        <v>40</v>
      </c>
      <c r="U25" s="33">
        <v>1507</v>
      </c>
      <c r="V25" s="32">
        <v>36</v>
      </c>
      <c r="W25" s="32">
        <v>1525</v>
      </c>
      <c r="X25" s="32">
        <v>21</v>
      </c>
      <c r="Y25" s="23"/>
      <c r="Z25" s="1">
        <v>-2.6</v>
      </c>
      <c r="AA25" s="14">
        <f t="shared" si="1"/>
        <v>-2.5879230258792205</v>
      </c>
      <c r="AB25" s="26"/>
      <c r="AD25" s="28"/>
      <c r="AF25" s="77"/>
    </row>
    <row r="26" spans="1:32" x14ac:dyDescent="0.3">
      <c r="A26" s="1">
        <v>34</v>
      </c>
      <c r="B26" s="1" t="s">
        <v>148</v>
      </c>
      <c r="C26" s="14">
        <v>226</v>
      </c>
      <c r="D26" s="14">
        <v>370</v>
      </c>
      <c r="E26" s="9">
        <v>0.59399999999999997</v>
      </c>
      <c r="F26" s="9">
        <f t="shared" si="0"/>
        <v>1.6371681415929205</v>
      </c>
      <c r="G26" s="13">
        <v>3.4350000000000001</v>
      </c>
      <c r="H26" s="13">
        <v>9.6000000000000002E-2</v>
      </c>
      <c r="I26" s="13">
        <v>0.26490000000000002</v>
      </c>
      <c r="J26" s="13">
        <v>6.0000000000000001E-3</v>
      </c>
      <c r="K26" s="10">
        <v>0.56555999999999995</v>
      </c>
      <c r="L26" s="13">
        <v>3.7750089999999998</v>
      </c>
      <c r="M26" s="13">
        <v>0.27076319999999998</v>
      </c>
      <c r="N26" s="11">
        <v>9.2499999999999999E-2</v>
      </c>
      <c r="O26" s="11">
        <v>2.3E-3</v>
      </c>
      <c r="P26">
        <v>0</v>
      </c>
      <c r="Q26" s="32">
        <v>1512</v>
      </c>
      <c r="R26" s="32">
        <v>22</v>
      </c>
      <c r="S26" s="32">
        <v>1515</v>
      </c>
      <c r="T26" s="32">
        <v>30</v>
      </c>
      <c r="U26" s="33">
        <v>1508</v>
      </c>
      <c r="V26" s="32">
        <v>44</v>
      </c>
      <c r="W26" s="32">
        <v>1513</v>
      </c>
      <c r="X26" s="32">
        <v>21</v>
      </c>
      <c r="Y26" s="23"/>
      <c r="Z26" s="1">
        <v>-0.47</v>
      </c>
      <c r="AA26" s="14">
        <f t="shared" si="1"/>
        <v>-0.4641909814323526</v>
      </c>
      <c r="AB26" s="26"/>
      <c r="AD26" s="28"/>
      <c r="AF26" s="77"/>
    </row>
    <row r="27" spans="1:32" x14ac:dyDescent="0.3">
      <c r="A27" s="1">
        <v>12</v>
      </c>
      <c r="B27" s="1" t="s">
        <v>147</v>
      </c>
      <c r="C27" s="14">
        <v>347</v>
      </c>
      <c r="D27" s="14">
        <v>205</v>
      </c>
      <c r="E27" s="9">
        <v>1.6140000000000001</v>
      </c>
      <c r="F27" s="9">
        <f t="shared" si="0"/>
        <v>0.59077809798270897</v>
      </c>
      <c r="G27" s="13">
        <v>3.54</v>
      </c>
      <c r="H27" s="13">
        <v>0.12</v>
      </c>
      <c r="I27" s="13">
        <v>0.27279999999999999</v>
      </c>
      <c r="J27" s="13">
        <v>8.0000000000000002E-3</v>
      </c>
      <c r="K27" s="10">
        <v>0.75227999999999995</v>
      </c>
      <c r="L27" s="13">
        <v>3.665689</v>
      </c>
      <c r="M27" s="13">
        <v>0.26874550000000003</v>
      </c>
      <c r="N27" s="11">
        <v>9.3399999999999997E-2</v>
      </c>
      <c r="O27" s="11">
        <v>2E-3</v>
      </c>
      <c r="P27">
        <v>1</v>
      </c>
      <c r="Q27" s="32">
        <v>1536</v>
      </c>
      <c r="R27" s="32">
        <v>26</v>
      </c>
      <c r="S27" s="32">
        <v>1556</v>
      </c>
      <c r="T27" s="32">
        <v>40</v>
      </c>
      <c r="U27" s="33">
        <v>1509</v>
      </c>
      <c r="V27" s="32">
        <v>42</v>
      </c>
      <c r="W27" s="32">
        <v>1534</v>
      </c>
      <c r="X27" s="32">
        <v>26</v>
      </c>
      <c r="Y27" s="23"/>
      <c r="Z27" s="1">
        <v>-3.1</v>
      </c>
      <c r="AA27" s="14">
        <f t="shared" si="1"/>
        <v>-3.1146454605699176</v>
      </c>
      <c r="AB27" s="26"/>
      <c r="AD27" s="28"/>
      <c r="AF27" s="77"/>
    </row>
    <row r="28" spans="1:32" x14ac:dyDescent="0.3">
      <c r="A28" s="1">
        <v>35</v>
      </c>
      <c r="B28" s="1" t="s">
        <v>149</v>
      </c>
      <c r="C28" s="14">
        <v>377</v>
      </c>
      <c r="D28" s="14">
        <v>369</v>
      </c>
      <c r="E28" s="9">
        <v>0.98799999999999999</v>
      </c>
      <c r="F28" s="9">
        <f t="shared" si="0"/>
        <v>0.97877984084880632</v>
      </c>
      <c r="G28" s="13">
        <v>3.41</v>
      </c>
      <c r="H28" s="13">
        <v>0.1</v>
      </c>
      <c r="I28" s="13">
        <v>0.26319999999999999</v>
      </c>
      <c r="J28" s="13">
        <v>6.0000000000000001E-3</v>
      </c>
      <c r="K28" s="10">
        <v>0.63002999999999998</v>
      </c>
      <c r="L28" s="13">
        <v>3.7993920000000001</v>
      </c>
      <c r="M28" s="13">
        <v>0.27427220000000002</v>
      </c>
      <c r="N28" s="11">
        <v>9.3700000000000006E-2</v>
      </c>
      <c r="O28" s="11">
        <v>1.9E-3</v>
      </c>
      <c r="P28">
        <v>1</v>
      </c>
      <c r="Q28" s="32">
        <v>1507</v>
      </c>
      <c r="R28" s="32">
        <v>23</v>
      </c>
      <c r="S28" s="32">
        <v>1505</v>
      </c>
      <c r="T28" s="32">
        <v>30</v>
      </c>
      <c r="U28" s="33">
        <v>1509</v>
      </c>
      <c r="V28" s="32">
        <v>43</v>
      </c>
      <c r="W28" s="32">
        <v>1506</v>
      </c>
      <c r="X28" s="32">
        <v>22</v>
      </c>
      <c r="Y28" s="23"/>
      <c r="Z28" s="1">
        <v>0.24</v>
      </c>
      <c r="AA28" s="14">
        <f t="shared" si="1"/>
        <v>0.26507620941021059</v>
      </c>
      <c r="AB28" s="26"/>
      <c r="AD28" s="28"/>
      <c r="AF28" s="77"/>
    </row>
    <row r="29" spans="1:32" x14ac:dyDescent="0.3">
      <c r="A29" s="1">
        <v>71</v>
      </c>
      <c r="B29" s="1" t="s">
        <v>148</v>
      </c>
      <c r="C29" s="14">
        <v>256</v>
      </c>
      <c r="D29" s="14">
        <v>140.80000000000001</v>
      </c>
      <c r="E29" s="9">
        <v>1.802</v>
      </c>
      <c r="F29" s="9">
        <f t="shared" si="0"/>
        <v>0.55000000000000004</v>
      </c>
      <c r="G29" s="13">
        <v>3.54</v>
      </c>
      <c r="H29" s="13">
        <v>0.11</v>
      </c>
      <c r="I29" s="13">
        <v>0.27329999999999999</v>
      </c>
      <c r="J29" s="13">
        <v>5.0000000000000001E-3</v>
      </c>
      <c r="K29" s="10">
        <v>0.67712000000000006</v>
      </c>
      <c r="L29" s="13">
        <v>3.6589830000000001</v>
      </c>
      <c r="M29" s="13">
        <v>0.25437490000000001</v>
      </c>
      <c r="N29" s="11">
        <v>9.3899999999999997E-2</v>
      </c>
      <c r="O29" s="11">
        <v>2.5999999999999999E-3</v>
      </c>
      <c r="P29">
        <v>0</v>
      </c>
      <c r="Q29" s="32">
        <v>1536</v>
      </c>
      <c r="R29" s="32">
        <v>24</v>
      </c>
      <c r="S29" s="32">
        <v>1556</v>
      </c>
      <c r="T29" s="32">
        <v>25</v>
      </c>
      <c r="U29" s="33">
        <v>1509</v>
      </c>
      <c r="V29" s="32">
        <v>43</v>
      </c>
      <c r="W29" s="32">
        <v>1545</v>
      </c>
      <c r="X29" s="32">
        <v>22</v>
      </c>
      <c r="Y29" s="23"/>
      <c r="Z29" s="1">
        <v>-3.1</v>
      </c>
      <c r="AA29" s="14">
        <f t="shared" si="1"/>
        <v>-3.1146454605699176</v>
      </c>
      <c r="AB29" s="26"/>
      <c r="AD29" s="28"/>
      <c r="AF29" s="77"/>
    </row>
    <row r="30" spans="1:32" x14ac:dyDescent="0.3">
      <c r="A30" s="1">
        <v>28</v>
      </c>
      <c r="B30" s="1" t="s">
        <v>147</v>
      </c>
      <c r="C30" s="14">
        <v>379</v>
      </c>
      <c r="D30" s="14">
        <v>306</v>
      </c>
      <c r="E30" s="9">
        <v>1.2470000000000001</v>
      </c>
      <c r="F30" s="9">
        <f t="shared" si="0"/>
        <v>0.80738786279683372</v>
      </c>
      <c r="G30" s="13">
        <v>3.54</v>
      </c>
      <c r="H30" s="13">
        <v>0.12</v>
      </c>
      <c r="I30" s="13">
        <v>0.27279999999999999</v>
      </c>
      <c r="J30" s="13">
        <v>5.0000000000000001E-3</v>
      </c>
      <c r="K30" s="10">
        <v>0.71660000000000001</v>
      </c>
      <c r="L30" s="13">
        <v>3.665689</v>
      </c>
      <c r="M30" s="13">
        <v>0.25530829999999999</v>
      </c>
      <c r="N30" s="11">
        <v>9.4399999999999998E-2</v>
      </c>
      <c r="O30" s="11">
        <v>2.3E-3</v>
      </c>
      <c r="P30">
        <v>1</v>
      </c>
      <c r="Q30" s="32">
        <v>1536</v>
      </c>
      <c r="R30" s="32">
        <v>26</v>
      </c>
      <c r="S30" s="32">
        <v>1556</v>
      </c>
      <c r="T30" s="32">
        <v>25</v>
      </c>
      <c r="U30" s="33">
        <v>1509</v>
      </c>
      <c r="V30" s="32">
        <v>45</v>
      </c>
      <c r="W30" s="32">
        <v>1548</v>
      </c>
      <c r="X30" s="32">
        <v>23</v>
      </c>
      <c r="Y30" s="23"/>
      <c r="Z30" s="1">
        <v>-3.1</v>
      </c>
      <c r="AA30" s="14">
        <f t="shared" si="1"/>
        <v>-3.1146454605699176</v>
      </c>
      <c r="AB30" s="26"/>
      <c r="AD30" s="28"/>
      <c r="AF30" s="77"/>
    </row>
    <row r="31" spans="1:32" x14ac:dyDescent="0.3">
      <c r="A31" s="1">
        <v>15</v>
      </c>
      <c r="B31" s="1" t="s">
        <v>147</v>
      </c>
      <c r="C31" s="14">
        <v>371</v>
      </c>
      <c r="D31" s="14">
        <v>364</v>
      </c>
      <c r="E31" s="9">
        <v>1.02</v>
      </c>
      <c r="F31" s="9">
        <f t="shared" si="0"/>
        <v>0.98113207547169812</v>
      </c>
      <c r="G31" s="13">
        <v>3.3450000000000002</v>
      </c>
      <c r="H31" s="13">
        <v>7.1999999999999995E-2</v>
      </c>
      <c r="I31" s="13">
        <v>0.25829999999999997</v>
      </c>
      <c r="J31" s="13">
        <v>4.0000000000000001E-3</v>
      </c>
      <c r="K31" s="10">
        <v>0.27694000000000002</v>
      </c>
      <c r="L31" s="13">
        <v>3.871467</v>
      </c>
      <c r="M31" s="13">
        <v>0.26978869999999999</v>
      </c>
      <c r="N31" s="11">
        <v>9.4899999999999998E-2</v>
      </c>
      <c r="O31" s="11">
        <v>2.2000000000000001E-3</v>
      </c>
      <c r="P31">
        <v>1</v>
      </c>
      <c r="Q31" s="32">
        <v>1492</v>
      </c>
      <c r="R31" s="32">
        <v>16</v>
      </c>
      <c r="S31" s="32">
        <v>1480</v>
      </c>
      <c r="T31" s="32">
        <v>20</v>
      </c>
      <c r="U31" s="33">
        <v>1509</v>
      </c>
      <c r="V31" s="32">
        <v>42</v>
      </c>
      <c r="W31" s="32">
        <v>1487</v>
      </c>
      <c r="X31" s="32">
        <v>14</v>
      </c>
      <c r="Y31" s="23"/>
      <c r="Z31" s="1">
        <v>1.9</v>
      </c>
      <c r="AA31" s="14">
        <f t="shared" si="1"/>
        <v>1.9218025182239984</v>
      </c>
      <c r="AB31" s="26"/>
      <c r="AD31" s="28"/>
      <c r="AF31" s="77"/>
    </row>
    <row r="32" spans="1:32" x14ac:dyDescent="0.3">
      <c r="A32" s="1">
        <v>33</v>
      </c>
      <c r="B32" s="1" t="s">
        <v>150</v>
      </c>
      <c r="C32" s="14">
        <v>325</v>
      </c>
      <c r="D32" s="14">
        <v>225</v>
      </c>
      <c r="E32" s="9">
        <v>1.409</v>
      </c>
      <c r="F32" s="9">
        <f t="shared" si="0"/>
        <v>0.69230769230769229</v>
      </c>
      <c r="G32" s="13">
        <v>3.3620000000000001</v>
      </c>
      <c r="H32" s="13">
        <v>9.5000000000000001E-2</v>
      </c>
      <c r="I32" s="13">
        <v>0.25929999999999997</v>
      </c>
      <c r="J32" s="13">
        <v>4.0000000000000001E-3</v>
      </c>
      <c r="K32" s="10">
        <v>0.61329</v>
      </c>
      <c r="L32" s="13">
        <v>3.8565369999999999</v>
      </c>
      <c r="M32" s="13">
        <v>0.2677118</v>
      </c>
      <c r="N32" s="11">
        <v>9.3100000000000002E-2</v>
      </c>
      <c r="O32" s="11">
        <v>2.5000000000000001E-3</v>
      </c>
      <c r="P32">
        <v>0</v>
      </c>
      <c r="Q32" s="32">
        <v>1496</v>
      </c>
      <c r="R32" s="32">
        <v>22</v>
      </c>
      <c r="S32" s="32">
        <v>1485</v>
      </c>
      <c r="T32" s="32">
        <v>20</v>
      </c>
      <c r="U32" s="33">
        <v>1511</v>
      </c>
      <c r="V32" s="32">
        <v>41</v>
      </c>
      <c r="W32" s="32">
        <v>1489</v>
      </c>
      <c r="X32" s="32">
        <v>19</v>
      </c>
      <c r="Y32" s="23"/>
      <c r="Z32" s="1">
        <v>1.7</v>
      </c>
      <c r="AA32" s="14">
        <f t="shared" si="1"/>
        <v>1.7207147584381204</v>
      </c>
      <c r="AB32" s="26"/>
      <c r="AD32" s="28"/>
      <c r="AF32" s="77"/>
    </row>
    <row r="33" spans="1:32" x14ac:dyDescent="0.3">
      <c r="A33" s="1">
        <v>84</v>
      </c>
      <c r="B33" s="1" t="s">
        <v>147</v>
      </c>
      <c r="C33" s="14">
        <v>463</v>
      </c>
      <c r="D33" s="14">
        <v>318</v>
      </c>
      <c r="E33" s="9">
        <v>1.3819999999999999</v>
      </c>
      <c r="F33" s="9">
        <f t="shared" si="0"/>
        <v>0.68682505399568039</v>
      </c>
      <c r="G33" s="13">
        <v>3.375</v>
      </c>
      <c r="H33" s="13">
        <v>8.5000000000000006E-2</v>
      </c>
      <c r="I33" s="13">
        <v>0.2596</v>
      </c>
      <c r="J33" s="13">
        <v>5.0000000000000001E-3</v>
      </c>
      <c r="K33" s="10">
        <v>0.59621999999999997</v>
      </c>
      <c r="L33" s="13">
        <v>3.8520799999999999</v>
      </c>
      <c r="M33" s="13">
        <v>0.26709339999999998</v>
      </c>
      <c r="N33" s="11">
        <v>9.3700000000000006E-2</v>
      </c>
      <c r="O33" s="11">
        <v>1.8E-3</v>
      </c>
      <c r="P33">
        <v>1</v>
      </c>
      <c r="Q33" s="32">
        <v>1499</v>
      </c>
      <c r="R33" s="32">
        <v>19</v>
      </c>
      <c r="S33" s="32">
        <v>1490</v>
      </c>
      <c r="T33" s="32">
        <v>25</v>
      </c>
      <c r="U33" s="33">
        <v>1511</v>
      </c>
      <c r="V33" s="32">
        <v>38</v>
      </c>
      <c r="W33" s="32">
        <v>1497</v>
      </c>
      <c r="X33" s="32">
        <v>19</v>
      </c>
      <c r="Y33" s="23"/>
      <c r="Z33" s="1">
        <v>1.4</v>
      </c>
      <c r="AA33" s="14">
        <f t="shared" si="1"/>
        <v>1.3898080741230956</v>
      </c>
      <c r="AB33" s="26"/>
      <c r="AD33" s="28"/>
      <c r="AF33" s="77"/>
    </row>
    <row r="34" spans="1:32" x14ac:dyDescent="0.3">
      <c r="A34" s="1">
        <v>50</v>
      </c>
      <c r="B34" s="1" t="s">
        <v>147</v>
      </c>
      <c r="C34" s="14">
        <v>372</v>
      </c>
      <c r="D34" s="14">
        <v>360</v>
      </c>
      <c r="E34" s="9">
        <v>1.0289999999999999</v>
      </c>
      <c r="F34" s="9">
        <f t="shared" si="0"/>
        <v>0.967741935483871</v>
      </c>
      <c r="G34" s="13">
        <v>3.56</v>
      </c>
      <c r="H34" s="13">
        <v>0.11</v>
      </c>
      <c r="I34" s="13">
        <v>0.27429999999999999</v>
      </c>
      <c r="J34" s="13">
        <v>8.0000000000000002E-3</v>
      </c>
      <c r="K34" s="10">
        <v>0.68718999999999997</v>
      </c>
      <c r="L34" s="13">
        <v>3.6456430000000002</v>
      </c>
      <c r="M34" s="13">
        <v>0.2658143</v>
      </c>
      <c r="N34" s="11">
        <v>9.4600000000000004E-2</v>
      </c>
      <c r="O34" s="11">
        <v>2.0999999999999999E-3</v>
      </c>
      <c r="P34">
        <v>1</v>
      </c>
      <c r="Q34" s="32">
        <v>1541</v>
      </c>
      <c r="R34" s="32">
        <v>24</v>
      </c>
      <c r="S34" s="32">
        <v>1561</v>
      </c>
      <c r="T34" s="32">
        <v>40</v>
      </c>
      <c r="U34" s="33">
        <v>1513</v>
      </c>
      <c r="V34" s="32">
        <v>44</v>
      </c>
      <c r="W34" s="32">
        <v>1539</v>
      </c>
      <c r="X34" s="32">
        <v>24</v>
      </c>
      <c r="Y34" s="23"/>
      <c r="Z34" s="1">
        <v>-3.2</v>
      </c>
      <c r="AA34" s="14">
        <f t="shared" si="1"/>
        <v>-3.1725049570389956</v>
      </c>
      <c r="AB34" s="26"/>
      <c r="AD34" s="28"/>
      <c r="AF34" s="77"/>
    </row>
    <row r="35" spans="1:32" x14ac:dyDescent="0.3">
      <c r="A35" s="1">
        <v>23</v>
      </c>
      <c r="B35" s="1" t="s">
        <v>147</v>
      </c>
      <c r="C35" s="14">
        <v>387</v>
      </c>
      <c r="D35" s="14">
        <v>324</v>
      </c>
      <c r="E35" s="9">
        <v>1.196</v>
      </c>
      <c r="F35" s="9">
        <f t="shared" si="0"/>
        <v>0.83720930232558144</v>
      </c>
      <c r="G35" s="13">
        <v>3.63</v>
      </c>
      <c r="H35" s="13">
        <v>0.13</v>
      </c>
      <c r="I35" s="13">
        <v>0.27860000000000001</v>
      </c>
      <c r="J35" s="13">
        <v>8.0000000000000002E-3</v>
      </c>
      <c r="K35" s="10">
        <v>0.79310000000000003</v>
      </c>
      <c r="L35" s="13">
        <v>3.589375</v>
      </c>
      <c r="M35" s="13">
        <v>0.25767230000000002</v>
      </c>
      <c r="N35" s="11">
        <v>9.2799999999999994E-2</v>
      </c>
      <c r="O35" s="11">
        <v>2.0999999999999999E-3</v>
      </c>
      <c r="P35">
        <v>1</v>
      </c>
      <c r="Q35" s="32">
        <v>1556</v>
      </c>
      <c r="R35" s="32">
        <v>28</v>
      </c>
      <c r="S35" s="32">
        <v>1586</v>
      </c>
      <c r="T35" s="32">
        <v>40</v>
      </c>
      <c r="U35" s="33">
        <v>1515</v>
      </c>
      <c r="V35" s="32">
        <v>40</v>
      </c>
      <c r="W35" s="32">
        <v>1551</v>
      </c>
      <c r="X35" s="32">
        <v>27</v>
      </c>
      <c r="Y35" s="23"/>
      <c r="Z35" s="1">
        <v>-4.7</v>
      </c>
      <c r="AA35" s="14">
        <f t="shared" si="1"/>
        <v>-4.6864686468646823</v>
      </c>
      <c r="AB35" s="26"/>
      <c r="AD35" s="28"/>
      <c r="AF35" s="77"/>
    </row>
    <row r="36" spans="1:32" x14ac:dyDescent="0.3">
      <c r="A36" s="1">
        <v>22</v>
      </c>
      <c r="B36" s="1" t="s">
        <v>147</v>
      </c>
      <c r="C36" s="14">
        <v>292</v>
      </c>
      <c r="D36" s="14">
        <v>196</v>
      </c>
      <c r="E36" s="9">
        <v>1.4610000000000001</v>
      </c>
      <c r="F36" s="9">
        <f t="shared" si="0"/>
        <v>0.67123287671232879</v>
      </c>
      <c r="G36" s="13">
        <v>3.46</v>
      </c>
      <c r="H36" s="13">
        <v>0.12</v>
      </c>
      <c r="I36" s="13">
        <v>0.26579999999999998</v>
      </c>
      <c r="J36" s="13">
        <v>4.0000000000000001E-3</v>
      </c>
      <c r="K36" s="10">
        <v>0.56820000000000004</v>
      </c>
      <c r="L36" s="13">
        <v>3.7622270000000002</v>
      </c>
      <c r="M36" s="13">
        <v>0.26893270000000002</v>
      </c>
      <c r="N36" s="11">
        <v>9.2899999999999996E-2</v>
      </c>
      <c r="O36" s="11">
        <v>2.2000000000000001E-3</v>
      </c>
      <c r="P36">
        <v>1</v>
      </c>
      <c r="Q36" s="32">
        <v>1518</v>
      </c>
      <c r="R36" s="32">
        <v>27</v>
      </c>
      <c r="S36" s="32">
        <v>1520</v>
      </c>
      <c r="T36" s="32">
        <v>20</v>
      </c>
      <c r="U36" s="33">
        <v>1515</v>
      </c>
      <c r="V36" s="32">
        <v>53</v>
      </c>
      <c r="W36" s="32">
        <v>1520</v>
      </c>
      <c r="X36" s="32">
        <v>19</v>
      </c>
      <c r="Y36" s="23"/>
      <c r="Z36" s="1">
        <v>-0.37</v>
      </c>
      <c r="AA36" s="14">
        <f t="shared" si="1"/>
        <v>-0.33003300330032914</v>
      </c>
      <c r="AB36" s="26"/>
      <c r="AD36" s="28"/>
      <c r="AF36" s="77"/>
    </row>
    <row r="37" spans="1:32" x14ac:dyDescent="0.3">
      <c r="A37" s="1">
        <v>60</v>
      </c>
      <c r="B37" s="1" t="s">
        <v>147</v>
      </c>
      <c r="C37" s="14">
        <v>357</v>
      </c>
      <c r="D37" s="14">
        <v>275</v>
      </c>
      <c r="E37" s="9">
        <v>1.2729999999999999</v>
      </c>
      <c r="F37" s="9">
        <f t="shared" ref="F37:F65" si="2">D37/C37</f>
        <v>0.77030812324929976</v>
      </c>
      <c r="G37" s="13">
        <v>3.34</v>
      </c>
      <c r="H37" s="13">
        <v>0.13</v>
      </c>
      <c r="I37" s="13">
        <v>0.25609999999999999</v>
      </c>
      <c r="J37" s="13">
        <v>7.0000000000000001E-3</v>
      </c>
      <c r="K37" s="10">
        <v>0.75822000000000001</v>
      </c>
      <c r="L37" s="13">
        <v>3.904725</v>
      </c>
      <c r="M37" s="13">
        <v>0.28969060000000002</v>
      </c>
      <c r="N37" s="11">
        <v>9.3399999999999997E-2</v>
      </c>
      <c r="O37" s="11">
        <v>2.3999999999999998E-3</v>
      </c>
      <c r="P37">
        <v>1</v>
      </c>
      <c r="Q37" s="32">
        <v>1490</v>
      </c>
      <c r="R37" s="32">
        <v>30</v>
      </c>
      <c r="S37" s="32">
        <v>1469</v>
      </c>
      <c r="T37" s="32">
        <v>35</v>
      </c>
      <c r="U37" s="33">
        <v>1521</v>
      </c>
      <c r="V37" s="32">
        <v>47</v>
      </c>
      <c r="W37" s="32">
        <v>1487</v>
      </c>
      <c r="X37" s="32">
        <v>30</v>
      </c>
      <c r="Y37" s="23"/>
      <c r="Z37" s="1">
        <v>3.4</v>
      </c>
      <c r="AA37" s="14">
        <f t="shared" ref="AA37:AA65" si="3">100-(100*(S37/U37))</f>
        <v>3.4188034188034209</v>
      </c>
      <c r="AB37" s="26"/>
      <c r="AD37" s="28"/>
      <c r="AF37" s="77"/>
    </row>
    <row r="38" spans="1:32" x14ac:dyDescent="0.3">
      <c r="A38" s="1">
        <v>8</v>
      </c>
      <c r="B38" s="1" t="s">
        <v>148</v>
      </c>
      <c r="C38" s="14">
        <v>340</v>
      </c>
      <c r="D38" s="14">
        <v>355</v>
      </c>
      <c r="E38" s="9">
        <v>0.98899999999999999</v>
      </c>
      <c r="F38" s="9">
        <f t="shared" si="2"/>
        <v>1.0441176470588236</v>
      </c>
      <c r="G38" s="13">
        <v>3.42</v>
      </c>
      <c r="H38" s="13">
        <v>0.11</v>
      </c>
      <c r="I38" s="13">
        <v>0.26179999999999998</v>
      </c>
      <c r="J38" s="13">
        <v>6.0000000000000001E-3</v>
      </c>
      <c r="K38" s="10">
        <v>0.59025000000000005</v>
      </c>
      <c r="L38" s="13">
        <v>3.8197100000000002</v>
      </c>
      <c r="M38" s="13">
        <v>0.2772135</v>
      </c>
      <c r="N38" s="11">
        <v>9.4799999999999995E-2</v>
      </c>
      <c r="O38" s="11">
        <v>2.0999999999999999E-3</v>
      </c>
      <c r="P38">
        <v>0</v>
      </c>
      <c r="Q38" s="32">
        <v>1509</v>
      </c>
      <c r="R38" s="32">
        <v>25</v>
      </c>
      <c r="S38" s="32">
        <v>1500</v>
      </c>
      <c r="T38" s="32">
        <v>30</v>
      </c>
      <c r="U38" s="33">
        <v>1522</v>
      </c>
      <c r="V38" s="32">
        <v>49</v>
      </c>
      <c r="W38" s="32">
        <v>1507</v>
      </c>
      <c r="X38" s="32">
        <v>24</v>
      </c>
      <c r="Y38" s="23"/>
      <c r="Z38" s="1">
        <v>1.4</v>
      </c>
      <c r="AA38" s="14">
        <f t="shared" si="3"/>
        <v>1.4454664914586033</v>
      </c>
      <c r="AB38" s="26"/>
      <c r="AD38" s="28"/>
      <c r="AF38" s="77"/>
    </row>
    <row r="39" spans="1:32" x14ac:dyDescent="0.3">
      <c r="A39" s="1">
        <v>59</v>
      </c>
      <c r="B39" s="1" t="s">
        <v>150</v>
      </c>
      <c r="C39" s="14">
        <v>213</v>
      </c>
      <c r="D39" s="14">
        <v>166</v>
      </c>
      <c r="E39" s="9">
        <v>1.3169999999999999</v>
      </c>
      <c r="F39" s="9">
        <f t="shared" si="2"/>
        <v>0.77934272300469487</v>
      </c>
      <c r="G39" s="13">
        <v>3.45</v>
      </c>
      <c r="H39" s="13">
        <v>0.1</v>
      </c>
      <c r="I39" s="13">
        <v>0.26400000000000001</v>
      </c>
      <c r="J39" s="13">
        <v>4.0000000000000001E-3</v>
      </c>
      <c r="K39" s="10">
        <v>0.53381999999999996</v>
      </c>
      <c r="L39" s="13">
        <v>3.7878790000000002</v>
      </c>
      <c r="M39" s="13">
        <v>0.25826450000000001</v>
      </c>
      <c r="N39" s="11">
        <v>9.2999999999999999E-2</v>
      </c>
      <c r="O39" s="11">
        <v>2.7000000000000001E-3</v>
      </c>
      <c r="P39">
        <v>0</v>
      </c>
      <c r="Q39" s="32">
        <v>1516</v>
      </c>
      <c r="R39" s="32">
        <v>22</v>
      </c>
      <c r="S39" s="32">
        <v>1510</v>
      </c>
      <c r="T39" s="32">
        <v>20</v>
      </c>
      <c r="U39" s="33">
        <v>1524</v>
      </c>
      <c r="V39" s="32">
        <v>45</v>
      </c>
      <c r="W39" s="32">
        <v>1512</v>
      </c>
      <c r="X39" s="32">
        <v>18</v>
      </c>
      <c r="Y39" s="23"/>
      <c r="Z39" s="1">
        <v>0.88</v>
      </c>
      <c r="AA39" s="14">
        <f t="shared" si="3"/>
        <v>0.91863517060367883</v>
      </c>
      <c r="AB39" s="26"/>
      <c r="AD39" s="28"/>
      <c r="AF39" s="77"/>
    </row>
    <row r="40" spans="1:32" x14ac:dyDescent="0.3">
      <c r="A40" s="1">
        <v>83</v>
      </c>
      <c r="B40" s="1" t="s">
        <v>148</v>
      </c>
      <c r="C40" s="14">
        <v>155</v>
      </c>
      <c r="D40" s="14">
        <v>139.30000000000001</v>
      </c>
      <c r="E40" s="9">
        <v>1.069</v>
      </c>
      <c r="F40" s="9">
        <f t="shared" si="2"/>
        <v>0.89870967741935492</v>
      </c>
      <c r="G40" s="13">
        <v>3.53</v>
      </c>
      <c r="H40" s="13">
        <v>0.1</v>
      </c>
      <c r="I40" s="13">
        <v>0.27029999999999998</v>
      </c>
      <c r="J40" s="13">
        <v>6.0000000000000001E-3</v>
      </c>
      <c r="K40" s="10">
        <v>0.60689000000000004</v>
      </c>
      <c r="L40" s="13">
        <v>3.6995930000000001</v>
      </c>
      <c r="M40" s="13">
        <v>0.26005279999999997</v>
      </c>
      <c r="N40" s="11">
        <v>9.4700000000000006E-2</v>
      </c>
      <c r="O40" s="11">
        <v>2.3999999999999998E-3</v>
      </c>
      <c r="P40">
        <v>0</v>
      </c>
      <c r="Q40" s="32">
        <v>1534</v>
      </c>
      <c r="R40" s="32">
        <v>22</v>
      </c>
      <c r="S40" s="32">
        <v>1541</v>
      </c>
      <c r="T40" s="32">
        <v>30</v>
      </c>
      <c r="U40" s="33">
        <v>1525</v>
      </c>
      <c r="V40" s="32">
        <v>43</v>
      </c>
      <c r="W40" s="32">
        <v>1535</v>
      </c>
      <c r="X40" s="32">
        <v>22</v>
      </c>
      <c r="Y40" s="23"/>
      <c r="Z40" s="1">
        <v>-1.1000000000000001</v>
      </c>
      <c r="AA40" s="14">
        <f t="shared" si="3"/>
        <v>-1.0491803278688536</v>
      </c>
      <c r="AB40" s="26"/>
      <c r="AD40" s="28"/>
      <c r="AF40" s="77"/>
    </row>
    <row r="41" spans="1:32" x14ac:dyDescent="0.3">
      <c r="A41" s="1">
        <v>54</v>
      </c>
      <c r="B41" s="1" t="s">
        <v>147</v>
      </c>
      <c r="C41" s="14">
        <v>203</v>
      </c>
      <c r="D41" s="14">
        <v>170</v>
      </c>
      <c r="E41" s="9">
        <v>1.165</v>
      </c>
      <c r="F41" s="9">
        <f t="shared" si="2"/>
        <v>0.83743842364532017</v>
      </c>
      <c r="G41" s="13">
        <v>3.23</v>
      </c>
      <c r="H41" s="13">
        <v>0.1</v>
      </c>
      <c r="I41" s="13">
        <v>0.24690000000000001</v>
      </c>
      <c r="J41" s="13">
        <v>6.0000000000000001E-3</v>
      </c>
      <c r="K41" s="10">
        <v>0.16359000000000001</v>
      </c>
      <c r="L41" s="13">
        <v>4.0502229999999999</v>
      </c>
      <c r="M41" s="13">
        <v>0.29527750000000003</v>
      </c>
      <c r="N41" s="11">
        <v>9.64E-2</v>
      </c>
      <c r="O41" s="11">
        <v>2.7000000000000001E-3</v>
      </c>
      <c r="P41">
        <v>1</v>
      </c>
      <c r="Q41" s="32">
        <v>1464</v>
      </c>
      <c r="R41" s="32">
        <v>24</v>
      </c>
      <c r="S41" s="32">
        <v>1423</v>
      </c>
      <c r="T41" s="32">
        <v>31</v>
      </c>
      <c r="U41" s="33">
        <v>1525</v>
      </c>
      <c r="V41" s="32">
        <v>68</v>
      </c>
      <c r="W41" s="32">
        <v>1450</v>
      </c>
      <c r="X41" s="32">
        <v>21</v>
      </c>
      <c r="Y41" s="23"/>
      <c r="Z41" s="1">
        <v>6.7</v>
      </c>
      <c r="AA41" s="14">
        <f t="shared" si="3"/>
        <v>6.6885245901639365</v>
      </c>
      <c r="AB41" s="26" t="s">
        <v>63</v>
      </c>
      <c r="AD41" s="28" t="s">
        <v>63</v>
      </c>
      <c r="AF41" s="77"/>
    </row>
    <row r="42" spans="1:32" x14ac:dyDescent="0.3">
      <c r="A42" s="1">
        <v>73</v>
      </c>
      <c r="B42" s="1" t="s">
        <v>147</v>
      </c>
      <c r="C42" s="14">
        <v>379</v>
      </c>
      <c r="D42" s="14">
        <v>283</v>
      </c>
      <c r="E42" s="9">
        <v>1.2969999999999999</v>
      </c>
      <c r="F42" s="9">
        <f t="shared" si="2"/>
        <v>0.74670184696569919</v>
      </c>
      <c r="G42" s="13">
        <v>3.6840000000000002</v>
      </c>
      <c r="H42" s="13">
        <v>7.0999999999999994E-2</v>
      </c>
      <c r="I42" s="13">
        <v>0.28129999999999999</v>
      </c>
      <c r="J42" s="13">
        <v>5.0000000000000001E-3</v>
      </c>
      <c r="K42" s="10">
        <v>0.41467999999999999</v>
      </c>
      <c r="L42" s="13">
        <v>3.5549240000000002</v>
      </c>
      <c r="M42" s="13">
        <v>0.25274960000000002</v>
      </c>
      <c r="N42" s="11">
        <v>9.64E-2</v>
      </c>
      <c r="O42" s="11">
        <v>2.0999999999999999E-3</v>
      </c>
      <c r="P42">
        <v>1</v>
      </c>
      <c r="Q42" s="32">
        <v>1568</v>
      </c>
      <c r="R42" s="32">
        <v>15</v>
      </c>
      <c r="S42" s="32">
        <v>1596</v>
      </c>
      <c r="T42" s="32">
        <v>25</v>
      </c>
      <c r="U42" s="33">
        <v>1530</v>
      </c>
      <c r="V42" s="32">
        <v>37</v>
      </c>
      <c r="W42" s="32">
        <v>1572</v>
      </c>
      <c r="X42" s="32">
        <v>15</v>
      </c>
      <c r="Y42" s="23"/>
      <c r="Z42" s="1">
        <v>-4.4000000000000004</v>
      </c>
      <c r="AA42" s="14">
        <f t="shared" si="3"/>
        <v>-4.3137254901960915</v>
      </c>
      <c r="AB42" s="26"/>
      <c r="AD42" s="28"/>
      <c r="AF42" s="77"/>
    </row>
    <row r="43" spans="1:32" x14ac:dyDescent="0.3">
      <c r="A43" s="1">
        <v>58</v>
      </c>
      <c r="B43" s="1" t="s">
        <v>147</v>
      </c>
      <c r="C43" s="14">
        <v>326</v>
      </c>
      <c r="D43" s="14">
        <v>253</v>
      </c>
      <c r="E43" s="9">
        <v>1.2849999999999999</v>
      </c>
      <c r="F43" s="9">
        <f t="shared" si="2"/>
        <v>0.7760736196319018</v>
      </c>
      <c r="G43" s="13">
        <v>3.49</v>
      </c>
      <c r="H43" s="13">
        <v>9.8000000000000004E-2</v>
      </c>
      <c r="I43" s="13">
        <v>0.26619999999999999</v>
      </c>
      <c r="J43" s="13">
        <v>5.0000000000000001E-3</v>
      </c>
      <c r="K43" s="10">
        <v>0.65383000000000002</v>
      </c>
      <c r="L43" s="13">
        <v>3.7565740000000001</v>
      </c>
      <c r="M43" s="13">
        <v>0.26812510000000001</v>
      </c>
      <c r="N43" s="11">
        <v>9.3299999999999994E-2</v>
      </c>
      <c r="O43" s="11">
        <v>2.0999999999999999E-3</v>
      </c>
      <c r="P43">
        <v>1</v>
      </c>
      <c r="Q43" s="32">
        <v>1525</v>
      </c>
      <c r="R43" s="32">
        <v>22</v>
      </c>
      <c r="S43" s="32">
        <v>1520</v>
      </c>
      <c r="T43" s="32">
        <v>25</v>
      </c>
      <c r="U43" s="33">
        <v>1531</v>
      </c>
      <c r="V43" s="32">
        <v>39</v>
      </c>
      <c r="W43" s="32">
        <v>1524</v>
      </c>
      <c r="X43" s="32">
        <v>21</v>
      </c>
      <c r="Y43" s="23"/>
      <c r="Z43" s="1">
        <v>0.7</v>
      </c>
      <c r="AA43" s="14">
        <f t="shared" si="3"/>
        <v>0.71848465055519739</v>
      </c>
      <c r="AB43" s="26"/>
      <c r="AD43" s="28"/>
      <c r="AF43" s="77"/>
    </row>
    <row r="44" spans="1:32" x14ac:dyDescent="0.3">
      <c r="A44" s="1">
        <v>41</v>
      </c>
      <c r="B44" s="1" t="s">
        <v>147</v>
      </c>
      <c r="C44" s="14">
        <v>340</v>
      </c>
      <c r="D44" s="14">
        <v>203</v>
      </c>
      <c r="E44" s="9">
        <v>1.6719999999999999</v>
      </c>
      <c r="F44" s="9">
        <f t="shared" si="2"/>
        <v>0.59705882352941175</v>
      </c>
      <c r="G44" s="13">
        <v>3.5049999999999999</v>
      </c>
      <c r="H44" s="13">
        <v>9.1999999999999998E-2</v>
      </c>
      <c r="I44" s="13">
        <v>0.2666</v>
      </c>
      <c r="J44" s="13">
        <v>4.0000000000000001E-3</v>
      </c>
      <c r="K44" s="10">
        <v>0.75095000000000001</v>
      </c>
      <c r="L44" s="13">
        <v>3.7509380000000001</v>
      </c>
      <c r="M44" s="13">
        <v>0.26732109999999998</v>
      </c>
      <c r="N44" s="11">
        <v>9.4700000000000006E-2</v>
      </c>
      <c r="O44" s="11">
        <v>2E-3</v>
      </c>
      <c r="P44">
        <v>1</v>
      </c>
      <c r="Q44" s="32">
        <v>1528</v>
      </c>
      <c r="R44" s="32">
        <v>20</v>
      </c>
      <c r="S44" s="32">
        <v>1526</v>
      </c>
      <c r="T44" s="32">
        <v>20</v>
      </c>
      <c r="U44" s="33">
        <v>1532</v>
      </c>
      <c r="V44" s="32">
        <v>33</v>
      </c>
      <c r="W44" s="32">
        <v>1527</v>
      </c>
      <c r="X44" s="32">
        <v>19</v>
      </c>
      <c r="Y44" s="23"/>
      <c r="Z44" s="1">
        <v>0.43</v>
      </c>
      <c r="AA44" s="14">
        <f t="shared" si="3"/>
        <v>0.39164490861618617</v>
      </c>
      <c r="AB44" s="26"/>
      <c r="AD44" s="28"/>
      <c r="AF44" s="77"/>
    </row>
    <row r="45" spans="1:32" x14ac:dyDescent="0.3">
      <c r="A45" s="1">
        <v>26</v>
      </c>
      <c r="B45" s="1" t="s">
        <v>148</v>
      </c>
      <c r="C45" s="14">
        <v>340</v>
      </c>
      <c r="D45" s="14">
        <v>318</v>
      </c>
      <c r="E45" s="9">
        <v>1.034</v>
      </c>
      <c r="F45" s="9">
        <f t="shared" si="2"/>
        <v>0.93529411764705883</v>
      </c>
      <c r="G45" s="13">
        <v>3.61</v>
      </c>
      <c r="H45" s="13">
        <v>0.12</v>
      </c>
      <c r="I45" s="13">
        <v>0.2752</v>
      </c>
      <c r="J45" s="13">
        <v>7.0000000000000001E-3</v>
      </c>
      <c r="K45" s="10">
        <v>0.72799000000000003</v>
      </c>
      <c r="L45" s="13">
        <v>3.633721</v>
      </c>
      <c r="M45" s="13">
        <v>0.2640786</v>
      </c>
      <c r="N45" s="11">
        <v>9.5200000000000007E-2</v>
      </c>
      <c r="O45" s="11">
        <v>1.9E-3</v>
      </c>
      <c r="P45">
        <v>0</v>
      </c>
      <c r="Q45" s="32">
        <v>1552</v>
      </c>
      <c r="R45" s="32">
        <v>26</v>
      </c>
      <c r="S45" s="32">
        <v>1566</v>
      </c>
      <c r="T45" s="32">
        <v>35</v>
      </c>
      <c r="U45" s="33">
        <v>1532</v>
      </c>
      <c r="V45" s="32">
        <v>42</v>
      </c>
      <c r="W45" s="32">
        <v>1552</v>
      </c>
      <c r="X45" s="32">
        <v>26</v>
      </c>
      <c r="Y45" s="23"/>
      <c r="Z45" s="1">
        <v>-2.2000000000000002</v>
      </c>
      <c r="AA45" s="14">
        <f t="shared" si="3"/>
        <v>-2.2193211488250597</v>
      </c>
      <c r="AB45" s="26"/>
      <c r="AD45" s="28"/>
      <c r="AF45" s="77"/>
    </row>
    <row r="46" spans="1:32" x14ac:dyDescent="0.3">
      <c r="A46" s="1">
        <v>5</v>
      </c>
      <c r="B46" s="1" t="s">
        <v>150</v>
      </c>
      <c r="C46" s="14">
        <v>517</v>
      </c>
      <c r="D46" s="14">
        <v>316</v>
      </c>
      <c r="E46" s="9">
        <v>1.575</v>
      </c>
      <c r="F46" s="9">
        <f t="shared" si="2"/>
        <v>0.61121856866537716</v>
      </c>
      <c r="G46" s="13">
        <v>3.5059999999999998</v>
      </c>
      <c r="H46" s="13">
        <v>7.3999999999999996E-2</v>
      </c>
      <c r="I46" s="13">
        <v>0.26740000000000003</v>
      </c>
      <c r="J46" s="13">
        <v>4.0000000000000001E-3</v>
      </c>
      <c r="K46" s="10">
        <v>0.63436999999999999</v>
      </c>
      <c r="L46" s="13">
        <v>3.739716</v>
      </c>
      <c r="M46" s="13">
        <v>0.26572400000000002</v>
      </c>
      <c r="N46" s="11">
        <v>9.5399999999999999E-2</v>
      </c>
      <c r="O46" s="11">
        <v>1.5E-3</v>
      </c>
      <c r="P46">
        <v>0</v>
      </c>
      <c r="Q46" s="32">
        <v>1529</v>
      </c>
      <c r="R46" s="32">
        <v>16</v>
      </c>
      <c r="S46" s="32">
        <v>1526</v>
      </c>
      <c r="T46" s="32">
        <v>20</v>
      </c>
      <c r="U46" s="33">
        <v>1533</v>
      </c>
      <c r="V46" s="32">
        <v>30</v>
      </c>
      <c r="W46" s="32">
        <v>1528</v>
      </c>
      <c r="X46" s="32">
        <v>16</v>
      </c>
      <c r="Y46" s="23"/>
      <c r="Z46" s="1">
        <v>0.47</v>
      </c>
      <c r="AA46" s="14">
        <f t="shared" si="3"/>
        <v>0.45662100456621602</v>
      </c>
      <c r="AB46" s="26"/>
      <c r="AD46" s="28"/>
      <c r="AF46" s="77"/>
    </row>
    <row r="47" spans="1:32" x14ac:dyDescent="0.3">
      <c r="A47" s="1">
        <v>51</v>
      </c>
      <c r="B47" s="1" t="s">
        <v>150</v>
      </c>
      <c r="C47" s="14">
        <v>79.900000000000006</v>
      </c>
      <c r="D47" s="14">
        <v>123</v>
      </c>
      <c r="E47" s="9">
        <v>0.621</v>
      </c>
      <c r="F47" s="9">
        <f t="shared" si="2"/>
        <v>1.5394242803504379</v>
      </c>
      <c r="G47" s="13">
        <v>3.36</v>
      </c>
      <c r="H47" s="13">
        <v>0.16</v>
      </c>
      <c r="I47" s="13">
        <v>0.2545</v>
      </c>
      <c r="J47" s="13">
        <v>6.0000000000000001E-3</v>
      </c>
      <c r="K47" s="10">
        <v>0.37247000000000002</v>
      </c>
      <c r="L47" s="13">
        <v>3.9292729999999998</v>
      </c>
      <c r="M47" s="13">
        <v>0.27790540000000002</v>
      </c>
      <c r="N47" s="11">
        <v>9.6600000000000005E-2</v>
      </c>
      <c r="O47" s="11">
        <v>4.7000000000000002E-3</v>
      </c>
      <c r="P47">
        <v>0</v>
      </c>
      <c r="Q47" s="32">
        <v>1495</v>
      </c>
      <c r="R47" s="32">
        <v>37</v>
      </c>
      <c r="S47" s="32">
        <v>1464</v>
      </c>
      <c r="T47" s="32">
        <v>30</v>
      </c>
      <c r="U47" s="33">
        <v>1539</v>
      </c>
      <c r="V47" s="32">
        <v>82</v>
      </c>
      <c r="W47" s="32">
        <v>1475</v>
      </c>
      <c r="X47" s="32">
        <v>27</v>
      </c>
      <c r="Y47" s="23"/>
      <c r="Z47" s="1">
        <v>4.9000000000000004</v>
      </c>
      <c r="AA47" s="14">
        <f t="shared" si="3"/>
        <v>4.8732943469785681</v>
      </c>
      <c r="AB47" s="26"/>
      <c r="AD47" s="28"/>
      <c r="AF47" s="77"/>
    </row>
    <row r="48" spans="1:32" x14ac:dyDescent="0.3">
      <c r="A48" s="1">
        <v>79</v>
      </c>
      <c r="B48" s="1" t="s">
        <v>148</v>
      </c>
      <c r="C48" s="14">
        <v>220</v>
      </c>
      <c r="D48" s="14">
        <v>175</v>
      </c>
      <c r="E48" s="9">
        <v>1.262</v>
      </c>
      <c r="F48" s="9">
        <f t="shared" si="2"/>
        <v>0.79545454545454541</v>
      </c>
      <c r="G48" s="13">
        <v>3.5190000000000001</v>
      </c>
      <c r="H48" s="13">
        <v>9.4E-2</v>
      </c>
      <c r="I48" s="13">
        <v>0.26679999999999998</v>
      </c>
      <c r="J48" s="13">
        <v>6.0000000000000001E-3</v>
      </c>
      <c r="K48" s="10">
        <v>0.50007999999999997</v>
      </c>
      <c r="L48" s="13">
        <v>3.7481260000000001</v>
      </c>
      <c r="M48" s="13">
        <v>0.2669205</v>
      </c>
      <c r="N48" s="11">
        <v>9.5399999999999999E-2</v>
      </c>
      <c r="O48" s="11">
        <v>2.5000000000000001E-3</v>
      </c>
      <c r="P48">
        <v>0</v>
      </c>
      <c r="Q48" s="32">
        <v>1531</v>
      </c>
      <c r="R48" s="32">
        <v>21</v>
      </c>
      <c r="S48" s="32">
        <v>1526</v>
      </c>
      <c r="T48" s="32">
        <v>30</v>
      </c>
      <c r="U48" s="33">
        <v>1540</v>
      </c>
      <c r="V48" s="32">
        <v>46</v>
      </c>
      <c r="W48" s="32">
        <v>1530</v>
      </c>
      <c r="X48" s="32">
        <v>20</v>
      </c>
      <c r="Y48" s="23"/>
      <c r="Z48" s="1">
        <v>0.92</v>
      </c>
      <c r="AA48" s="14">
        <f t="shared" si="3"/>
        <v>0.90909090909090651</v>
      </c>
      <c r="AB48" s="26"/>
      <c r="AD48" s="28"/>
      <c r="AF48" s="77"/>
    </row>
    <row r="49" spans="1:32" x14ac:dyDescent="0.3">
      <c r="A49" s="1">
        <v>86</v>
      </c>
      <c r="B49" s="1" t="s">
        <v>148</v>
      </c>
      <c r="C49" s="14">
        <v>245</v>
      </c>
      <c r="D49" s="14">
        <v>470</v>
      </c>
      <c r="E49" s="9">
        <v>0.51600000000000001</v>
      </c>
      <c r="F49" s="9">
        <f t="shared" si="2"/>
        <v>1.9183673469387754</v>
      </c>
      <c r="G49" s="13">
        <v>3.71</v>
      </c>
      <c r="H49" s="13">
        <v>0.14000000000000001</v>
      </c>
      <c r="I49" s="13">
        <v>0.28110000000000002</v>
      </c>
      <c r="J49" s="13">
        <v>7.0000000000000001E-3</v>
      </c>
      <c r="K49" s="10">
        <v>0.46936</v>
      </c>
      <c r="L49" s="13">
        <v>3.5574530000000002</v>
      </c>
      <c r="M49" s="13">
        <v>0.25310939999999998</v>
      </c>
      <c r="N49" s="11">
        <v>9.4899999999999998E-2</v>
      </c>
      <c r="O49" s="11">
        <v>2.5999999999999999E-3</v>
      </c>
      <c r="P49">
        <v>0</v>
      </c>
      <c r="Q49" s="32">
        <v>1574</v>
      </c>
      <c r="R49" s="32">
        <v>30</v>
      </c>
      <c r="S49" s="32">
        <v>1596</v>
      </c>
      <c r="T49" s="32">
        <v>35</v>
      </c>
      <c r="U49" s="33">
        <v>1543</v>
      </c>
      <c r="V49" s="32">
        <v>63</v>
      </c>
      <c r="W49" s="32">
        <v>1582</v>
      </c>
      <c r="X49" s="32">
        <v>27</v>
      </c>
      <c r="Y49" s="23"/>
      <c r="Z49" s="1">
        <v>-3.5</v>
      </c>
      <c r="AA49" s="14">
        <f t="shared" si="3"/>
        <v>-3.4348671419313064</v>
      </c>
      <c r="AB49" s="26"/>
      <c r="AD49" s="28"/>
      <c r="AF49" s="77"/>
    </row>
    <row r="50" spans="1:32" x14ac:dyDescent="0.3">
      <c r="A50" s="1">
        <v>80</v>
      </c>
      <c r="B50" s="1" t="s">
        <v>148</v>
      </c>
      <c r="C50" s="14">
        <v>179.4</v>
      </c>
      <c r="D50" s="14">
        <v>171</v>
      </c>
      <c r="E50" s="9">
        <v>1.127</v>
      </c>
      <c r="F50" s="9">
        <f t="shared" si="2"/>
        <v>0.95317725752508353</v>
      </c>
      <c r="G50" s="13">
        <v>3.74</v>
      </c>
      <c r="H50" s="13">
        <v>0.14000000000000001</v>
      </c>
      <c r="I50" s="13">
        <v>0.28299999999999997</v>
      </c>
      <c r="J50" s="13">
        <v>0.01</v>
      </c>
      <c r="K50" s="10">
        <v>0.78539000000000003</v>
      </c>
      <c r="L50" s="13">
        <v>3.533569</v>
      </c>
      <c r="M50" s="13">
        <v>0.27469440000000001</v>
      </c>
      <c r="N50" s="11">
        <v>9.6299999999999997E-2</v>
      </c>
      <c r="O50" s="11">
        <v>2.5999999999999999E-3</v>
      </c>
      <c r="P50">
        <v>0</v>
      </c>
      <c r="Q50" s="32">
        <v>1580</v>
      </c>
      <c r="R50" s="32">
        <v>29</v>
      </c>
      <c r="S50" s="32">
        <v>1606</v>
      </c>
      <c r="T50" s="32">
        <v>49</v>
      </c>
      <c r="U50" s="33">
        <v>1545</v>
      </c>
      <c r="V50" s="32">
        <v>44</v>
      </c>
      <c r="W50" s="32">
        <v>1573</v>
      </c>
      <c r="X50" s="32">
        <v>28</v>
      </c>
      <c r="Y50" s="23"/>
      <c r="Z50" s="1">
        <v>-4</v>
      </c>
      <c r="AA50" s="14">
        <f t="shared" si="3"/>
        <v>-3.9482200647249215</v>
      </c>
      <c r="AB50" s="26"/>
      <c r="AD50" s="28"/>
      <c r="AF50" s="77"/>
    </row>
    <row r="51" spans="1:32" x14ac:dyDescent="0.3">
      <c r="A51" s="1">
        <v>25</v>
      </c>
      <c r="B51" s="1" t="s">
        <v>150</v>
      </c>
      <c r="C51" s="14">
        <v>222</v>
      </c>
      <c r="D51" s="14">
        <v>213</v>
      </c>
      <c r="E51" s="9">
        <v>1.048</v>
      </c>
      <c r="F51" s="9">
        <f t="shared" si="2"/>
        <v>0.95945945945945943</v>
      </c>
      <c r="G51" s="13">
        <v>3.69</v>
      </c>
      <c r="H51" s="13">
        <v>0.13</v>
      </c>
      <c r="I51" s="13">
        <v>0.27939999999999998</v>
      </c>
      <c r="J51" s="13">
        <v>5.0000000000000001E-3</v>
      </c>
      <c r="K51" s="10">
        <v>0.42257</v>
      </c>
      <c r="L51" s="13">
        <v>3.5790980000000001</v>
      </c>
      <c r="M51" s="13">
        <v>0.25619890000000001</v>
      </c>
      <c r="N51" s="11">
        <v>9.7000000000000003E-2</v>
      </c>
      <c r="O51" s="11">
        <v>2.8999999999999998E-3</v>
      </c>
      <c r="P51">
        <v>0</v>
      </c>
      <c r="Q51" s="32">
        <v>1569</v>
      </c>
      <c r="R51" s="32">
        <v>28</v>
      </c>
      <c r="S51" s="32">
        <v>1586</v>
      </c>
      <c r="T51" s="32">
        <v>25</v>
      </c>
      <c r="U51" s="33">
        <v>1546</v>
      </c>
      <c r="V51" s="32">
        <v>59</v>
      </c>
      <c r="W51" s="32">
        <v>1579</v>
      </c>
      <c r="X51" s="32">
        <v>22</v>
      </c>
      <c r="Y51" s="23"/>
      <c r="Z51" s="1">
        <v>-2.6</v>
      </c>
      <c r="AA51" s="14">
        <f t="shared" si="3"/>
        <v>-2.5873221216041316</v>
      </c>
      <c r="AB51" s="26"/>
      <c r="AD51" s="28"/>
      <c r="AF51" s="77"/>
    </row>
    <row r="52" spans="1:32" x14ac:dyDescent="0.3">
      <c r="A52" s="1">
        <v>32</v>
      </c>
      <c r="B52" s="1" t="s">
        <v>148</v>
      </c>
      <c r="C52" s="14">
        <v>297</v>
      </c>
      <c r="D52" s="14">
        <v>636</v>
      </c>
      <c r="E52" s="9">
        <v>0.46100000000000002</v>
      </c>
      <c r="F52" s="9">
        <f t="shared" si="2"/>
        <v>2.1414141414141414</v>
      </c>
      <c r="G52" s="13">
        <v>3.496</v>
      </c>
      <c r="H52" s="13">
        <v>9.8000000000000004E-2</v>
      </c>
      <c r="I52" s="13">
        <v>0.26400000000000001</v>
      </c>
      <c r="J52" s="13">
        <v>5.0000000000000001E-3</v>
      </c>
      <c r="K52" s="10">
        <v>0.72557000000000005</v>
      </c>
      <c r="L52" s="13">
        <v>3.7878790000000002</v>
      </c>
      <c r="M52" s="13">
        <v>0.27261249999999998</v>
      </c>
      <c r="N52" s="11">
        <v>9.6600000000000005E-2</v>
      </c>
      <c r="O52" s="11">
        <v>1.8E-3</v>
      </c>
      <c r="P52">
        <v>0</v>
      </c>
      <c r="Q52" s="32">
        <v>1526</v>
      </c>
      <c r="R52" s="32">
        <v>22</v>
      </c>
      <c r="S52" s="32">
        <v>1510</v>
      </c>
      <c r="T52" s="32">
        <v>25</v>
      </c>
      <c r="U52" s="33">
        <v>1549</v>
      </c>
      <c r="V52" s="32">
        <v>36</v>
      </c>
      <c r="W52" s="32">
        <v>1522</v>
      </c>
      <c r="X52" s="32">
        <v>22</v>
      </c>
      <c r="Y52" s="23"/>
      <c r="Z52" s="1">
        <v>2.5</v>
      </c>
      <c r="AA52" s="14">
        <f t="shared" si="3"/>
        <v>2.5177533892833992</v>
      </c>
      <c r="AB52" s="26"/>
      <c r="AD52" s="28"/>
      <c r="AF52" s="77"/>
    </row>
    <row r="53" spans="1:32" x14ac:dyDescent="0.3">
      <c r="A53" s="1">
        <v>18</v>
      </c>
      <c r="B53" s="1" t="s">
        <v>150</v>
      </c>
      <c r="C53" s="14">
        <v>203</v>
      </c>
      <c r="D53" s="14">
        <v>174</v>
      </c>
      <c r="E53" s="9">
        <v>1.1870000000000001</v>
      </c>
      <c r="F53" s="9">
        <f t="shared" si="2"/>
        <v>0.8571428571428571</v>
      </c>
      <c r="G53" s="13">
        <v>3.5009999999999999</v>
      </c>
      <c r="H53" s="13">
        <v>8.5000000000000006E-2</v>
      </c>
      <c r="I53" s="13">
        <v>0.2641</v>
      </c>
      <c r="J53" s="13">
        <v>5.0000000000000001E-3</v>
      </c>
      <c r="K53" s="10">
        <v>0.57279000000000002</v>
      </c>
      <c r="L53" s="13">
        <v>3.7864450000000001</v>
      </c>
      <c r="M53" s="13">
        <v>0.25806889999999999</v>
      </c>
      <c r="N53" s="11">
        <v>9.5399999999999999E-2</v>
      </c>
      <c r="O53" s="11">
        <v>2.3E-3</v>
      </c>
      <c r="P53">
        <v>0</v>
      </c>
      <c r="Q53" s="32">
        <v>1527</v>
      </c>
      <c r="R53" s="32">
        <v>19</v>
      </c>
      <c r="S53" s="32">
        <v>1510</v>
      </c>
      <c r="T53" s="32">
        <v>25</v>
      </c>
      <c r="U53" s="33">
        <v>1551</v>
      </c>
      <c r="V53" s="32">
        <v>38</v>
      </c>
      <c r="W53" s="32">
        <v>1524</v>
      </c>
      <c r="X53" s="32">
        <v>19</v>
      </c>
      <c r="Y53" s="23"/>
      <c r="Z53" s="1">
        <v>2.6</v>
      </c>
      <c r="AA53" s="14">
        <f t="shared" si="3"/>
        <v>2.6434558349452004</v>
      </c>
      <c r="AB53" s="26"/>
      <c r="AD53" s="28"/>
      <c r="AF53" s="77"/>
    </row>
    <row r="54" spans="1:32" x14ac:dyDescent="0.3">
      <c r="A54" s="1">
        <v>63</v>
      </c>
      <c r="B54" s="1" t="s">
        <v>147</v>
      </c>
      <c r="C54" s="14">
        <v>376</v>
      </c>
      <c r="D54" s="14">
        <v>306</v>
      </c>
      <c r="E54" s="9">
        <v>1.1659999999999999</v>
      </c>
      <c r="F54" s="9">
        <f t="shared" si="2"/>
        <v>0.81382978723404253</v>
      </c>
      <c r="G54" s="13">
        <v>3.782</v>
      </c>
      <c r="H54" s="13">
        <v>9.9000000000000005E-2</v>
      </c>
      <c r="I54" s="13">
        <v>0.2848</v>
      </c>
      <c r="J54" s="13">
        <v>5.0000000000000001E-3</v>
      </c>
      <c r="K54" s="10">
        <v>0.50341000000000002</v>
      </c>
      <c r="L54" s="13">
        <v>3.5112359999999998</v>
      </c>
      <c r="M54" s="13">
        <v>0.24657560000000001</v>
      </c>
      <c r="N54" s="11">
        <v>9.5500000000000002E-2</v>
      </c>
      <c r="O54" s="11">
        <v>2.0999999999999999E-3</v>
      </c>
      <c r="P54">
        <v>1</v>
      </c>
      <c r="Q54" s="32">
        <v>1589</v>
      </c>
      <c r="R54" s="32">
        <v>21</v>
      </c>
      <c r="S54" s="32">
        <v>1616</v>
      </c>
      <c r="T54" s="32">
        <v>25</v>
      </c>
      <c r="U54" s="33">
        <v>1553</v>
      </c>
      <c r="V54" s="32">
        <v>42</v>
      </c>
      <c r="W54" s="32">
        <v>1598</v>
      </c>
      <c r="X54" s="32">
        <v>19</v>
      </c>
      <c r="Y54" s="23"/>
      <c r="Z54" s="1">
        <v>-4.0999999999999996</v>
      </c>
      <c r="AA54" s="14">
        <f t="shared" si="3"/>
        <v>-4.05666452028332</v>
      </c>
      <c r="AB54" s="26"/>
      <c r="AD54" s="28"/>
      <c r="AF54" s="77"/>
    </row>
    <row r="55" spans="1:32" x14ac:dyDescent="0.3">
      <c r="A55" s="1">
        <v>43</v>
      </c>
      <c r="B55" s="1" t="s">
        <v>148</v>
      </c>
      <c r="C55" s="14">
        <v>303</v>
      </c>
      <c r="D55" s="14">
        <v>278</v>
      </c>
      <c r="E55" s="9">
        <v>1.1000000000000001</v>
      </c>
      <c r="F55" s="9">
        <f t="shared" si="2"/>
        <v>0.91749174917491749</v>
      </c>
      <c r="G55" s="13">
        <v>3.61</v>
      </c>
      <c r="H55" s="13">
        <v>0.1</v>
      </c>
      <c r="I55" s="13">
        <v>0.27229999999999999</v>
      </c>
      <c r="J55" s="13">
        <v>6.0000000000000001E-3</v>
      </c>
      <c r="K55" s="10">
        <v>0.66879999999999995</v>
      </c>
      <c r="L55" s="13">
        <v>3.6724199999999998</v>
      </c>
      <c r="M55" s="13">
        <v>0.25624669999999999</v>
      </c>
      <c r="N55" s="11">
        <v>9.7600000000000006E-2</v>
      </c>
      <c r="O55" s="11">
        <v>2.3E-3</v>
      </c>
      <c r="P55">
        <v>0</v>
      </c>
      <c r="Q55" s="32">
        <v>1552</v>
      </c>
      <c r="R55" s="32">
        <v>22</v>
      </c>
      <c r="S55" s="32">
        <v>1551</v>
      </c>
      <c r="T55" s="32">
        <v>30</v>
      </c>
      <c r="U55" s="33">
        <v>1553</v>
      </c>
      <c r="V55" s="32">
        <v>38</v>
      </c>
      <c r="W55" s="32">
        <v>1552</v>
      </c>
      <c r="X55" s="32">
        <v>22</v>
      </c>
      <c r="Y55" s="23"/>
      <c r="Z55" s="1">
        <v>0.12</v>
      </c>
      <c r="AA55" s="14">
        <f t="shared" si="3"/>
        <v>0.12878300064392079</v>
      </c>
      <c r="AB55" s="26"/>
      <c r="AD55" s="28"/>
      <c r="AF55" s="77"/>
    </row>
    <row r="56" spans="1:32" x14ac:dyDescent="0.3">
      <c r="A56" s="1">
        <v>19</v>
      </c>
      <c r="B56" s="1" t="s">
        <v>150</v>
      </c>
      <c r="C56" s="14">
        <v>280</v>
      </c>
      <c r="D56" s="14">
        <v>271</v>
      </c>
      <c r="E56" s="9">
        <v>1.044</v>
      </c>
      <c r="F56" s="9">
        <f t="shared" si="2"/>
        <v>0.96785714285714286</v>
      </c>
      <c r="G56" s="13">
        <v>3.71</v>
      </c>
      <c r="H56" s="13">
        <v>0.13</v>
      </c>
      <c r="I56" s="13">
        <v>0.27889999999999998</v>
      </c>
      <c r="J56" s="13">
        <v>6.0000000000000001E-3</v>
      </c>
      <c r="K56" s="10">
        <v>0.78122000000000003</v>
      </c>
      <c r="L56" s="13">
        <v>3.585515</v>
      </c>
      <c r="M56" s="13">
        <v>0.25711830000000002</v>
      </c>
      <c r="N56" s="11">
        <v>9.5899999999999999E-2</v>
      </c>
      <c r="O56" s="11">
        <v>1.9E-3</v>
      </c>
      <c r="P56">
        <v>0</v>
      </c>
      <c r="Q56" s="32">
        <v>1574</v>
      </c>
      <c r="R56" s="32">
        <v>27</v>
      </c>
      <c r="S56" s="32">
        <v>1586</v>
      </c>
      <c r="T56" s="32">
        <v>30</v>
      </c>
      <c r="U56" s="33">
        <v>1556</v>
      </c>
      <c r="V56" s="32">
        <v>42</v>
      </c>
      <c r="W56" s="32">
        <v>1578</v>
      </c>
      <c r="X56" s="32">
        <v>26</v>
      </c>
      <c r="Y56" s="23"/>
      <c r="Z56" s="1">
        <v>-1.9</v>
      </c>
      <c r="AA56" s="14">
        <f t="shared" si="3"/>
        <v>-1.9280205655526998</v>
      </c>
      <c r="AB56" s="26"/>
      <c r="AD56" s="28"/>
      <c r="AF56" s="77"/>
    </row>
    <row r="57" spans="1:32" x14ac:dyDescent="0.3">
      <c r="A57" s="1">
        <v>21</v>
      </c>
      <c r="B57" s="1" t="s">
        <v>150</v>
      </c>
      <c r="C57" s="14">
        <v>241</v>
      </c>
      <c r="D57" s="14">
        <v>247</v>
      </c>
      <c r="E57" s="9">
        <v>0.96499999999999997</v>
      </c>
      <c r="F57" s="9">
        <f t="shared" si="2"/>
        <v>1.0248962655601659</v>
      </c>
      <c r="G57" s="13">
        <v>3.5</v>
      </c>
      <c r="H57" s="13">
        <v>0.11</v>
      </c>
      <c r="I57" s="13">
        <v>0.26319999999999999</v>
      </c>
      <c r="J57" s="13">
        <v>6.0000000000000001E-3</v>
      </c>
      <c r="K57" s="10">
        <v>0.43414000000000003</v>
      </c>
      <c r="L57" s="13">
        <v>3.7993920000000001</v>
      </c>
      <c r="M57" s="13">
        <v>0.27427220000000002</v>
      </c>
      <c r="N57" s="11">
        <v>9.4700000000000006E-2</v>
      </c>
      <c r="O57" s="11">
        <v>2.8E-3</v>
      </c>
      <c r="P57">
        <v>0</v>
      </c>
      <c r="Q57" s="32">
        <v>1527</v>
      </c>
      <c r="R57" s="32">
        <v>24</v>
      </c>
      <c r="S57" s="32">
        <v>1505</v>
      </c>
      <c r="T57" s="32">
        <v>30</v>
      </c>
      <c r="U57" s="33">
        <v>1558</v>
      </c>
      <c r="V57" s="32">
        <v>55</v>
      </c>
      <c r="W57" s="32">
        <v>1520</v>
      </c>
      <c r="X57" s="32">
        <v>23</v>
      </c>
      <c r="Y57" s="23"/>
      <c r="Z57" s="1">
        <v>3.4</v>
      </c>
      <c r="AA57" s="14">
        <f t="shared" si="3"/>
        <v>3.4017971758664913</v>
      </c>
      <c r="AB57" s="26"/>
      <c r="AD57" s="28"/>
      <c r="AF57" s="77"/>
    </row>
    <row r="58" spans="1:32" x14ac:dyDescent="0.3">
      <c r="A58" s="1">
        <v>55</v>
      </c>
      <c r="B58" s="1" t="s">
        <v>148</v>
      </c>
      <c r="C58" s="14">
        <v>289</v>
      </c>
      <c r="D58" s="14">
        <v>147.4</v>
      </c>
      <c r="E58" s="9">
        <v>1.9450000000000001</v>
      </c>
      <c r="F58" s="9">
        <f t="shared" si="2"/>
        <v>0.51003460207612461</v>
      </c>
      <c r="G58" s="13">
        <v>3.5230000000000001</v>
      </c>
      <c r="H58" s="13">
        <v>9.6000000000000002E-2</v>
      </c>
      <c r="I58" s="13">
        <v>0.26400000000000001</v>
      </c>
      <c r="J58" s="13">
        <v>6.0000000000000001E-3</v>
      </c>
      <c r="K58" s="10">
        <v>0.75151999999999997</v>
      </c>
      <c r="L58" s="13">
        <v>3.7878790000000002</v>
      </c>
      <c r="M58" s="13">
        <v>0.27261249999999998</v>
      </c>
      <c r="N58" s="11">
        <v>9.5000000000000001E-2</v>
      </c>
      <c r="O58" s="11">
        <v>1.9E-3</v>
      </c>
      <c r="P58">
        <v>0</v>
      </c>
      <c r="Q58" s="32">
        <v>1532</v>
      </c>
      <c r="R58" s="32">
        <v>21</v>
      </c>
      <c r="S58" s="32">
        <v>1510</v>
      </c>
      <c r="T58" s="32">
        <v>30</v>
      </c>
      <c r="U58" s="33">
        <v>1563</v>
      </c>
      <c r="V58" s="32">
        <v>33</v>
      </c>
      <c r="W58" s="32">
        <v>1534</v>
      </c>
      <c r="X58" s="32">
        <v>21</v>
      </c>
      <c r="Y58" s="23"/>
      <c r="Z58" s="1">
        <v>3.4</v>
      </c>
      <c r="AA58" s="14">
        <f t="shared" si="3"/>
        <v>3.3909149072296856</v>
      </c>
      <c r="AB58" s="26" t="s">
        <v>63</v>
      </c>
      <c r="AD58" s="28"/>
      <c r="AF58" s="77"/>
    </row>
    <row r="59" spans="1:32" x14ac:dyDescent="0.3">
      <c r="A59" s="1">
        <v>81</v>
      </c>
      <c r="B59" s="1" t="s">
        <v>148</v>
      </c>
      <c r="C59" s="14">
        <v>198</v>
      </c>
      <c r="D59" s="14">
        <v>359</v>
      </c>
      <c r="E59" s="9">
        <v>0.504</v>
      </c>
      <c r="F59" s="9">
        <f t="shared" si="2"/>
        <v>1.8131313131313131</v>
      </c>
      <c r="G59" s="13">
        <v>3.9</v>
      </c>
      <c r="H59" s="13">
        <v>0.18</v>
      </c>
      <c r="I59" s="13">
        <v>0.29199999999999998</v>
      </c>
      <c r="J59" s="13">
        <v>1.2999999999999999E-2</v>
      </c>
      <c r="K59" s="10">
        <v>0.77903999999999995</v>
      </c>
      <c r="L59" s="13">
        <v>3.424658</v>
      </c>
      <c r="M59" s="13">
        <v>0.28147870000000003</v>
      </c>
      <c r="N59" s="11">
        <v>9.5200000000000007E-2</v>
      </c>
      <c r="O59" s="11">
        <v>3.5999999999999999E-3</v>
      </c>
      <c r="P59">
        <v>0</v>
      </c>
      <c r="Q59" s="32">
        <v>1614</v>
      </c>
      <c r="R59" s="32">
        <v>37</v>
      </c>
      <c r="S59" s="32">
        <v>1652</v>
      </c>
      <c r="T59" s="32">
        <v>64</v>
      </c>
      <c r="U59" s="33">
        <v>1565</v>
      </c>
      <c r="V59" s="32">
        <v>55</v>
      </c>
      <c r="W59" s="32">
        <v>1604</v>
      </c>
      <c r="X59" s="32">
        <v>35</v>
      </c>
      <c r="Y59" s="23"/>
      <c r="Z59" s="1">
        <v>-5.6</v>
      </c>
      <c r="AA59" s="14">
        <f t="shared" si="3"/>
        <v>-5.5591054313099022</v>
      </c>
      <c r="AB59" s="26" t="s">
        <v>63</v>
      </c>
      <c r="AD59" s="28"/>
      <c r="AF59" s="77"/>
    </row>
    <row r="60" spans="1:32" x14ac:dyDescent="0.3">
      <c r="A60" s="1">
        <v>68</v>
      </c>
      <c r="B60" s="1" t="s">
        <v>149</v>
      </c>
      <c r="C60" s="14">
        <v>395</v>
      </c>
      <c r="D60" s="14">
        <v>363</v>
      </c>
      <c r="E60" s="9">
        <v>1.0940000000000001</v>
      </c>
      <c r="F60" s="9">
        <f t="shared" si="2"/>
        <v>0.91898734177215191</v>
      </c>
      <c r="G60" s="13">
        <v>3.74</v>
      </c>
      <c r="H60" s="13">
        <v>0.11</v>
      </c>
      <c r="I60" s="13">
        <v>0.28000000000000003</v>
      </c>
      <c r="J60" s="13">
        <v>6.0000000000000001E-3</v>
      </c>
      <c r="K60" s="10">
        <v>0.58957000000000004</v>
      </c>
      <c r="L60" s="13">
        <v>3.5714290000000002</v>
      </c>
      <c r="M60" s="13">
        <v>0.255102</v>
      </c>
      <c r="N60" s="11">
        <v>9.5899999999999999E-2</v>
      </c>
      <c r="O60" s="11">
        <v>2.0999999999999999E-3</v>
      </c>
      <c r="P60">
        <v>1</v>
      </c>
      <c r="Q60" s="32">
        <v>1580</v>
      </c>
      <c r="R60" s="32">
        <v>23</v>
      </c>
      <c r="S60" s="32">
        <v>1591</v>
      </c>
      <c r="T60" s="32">
        <v>30</v>
      </c>
      <c r="U60" s="33">
        <v>1565</v>
      </c>
      <c r="V60" s="32">
        <v>44</v>
      </c>
      <c r="W60" s="32">
        <v>1582</v>
      </c>
      <c r="X60" s="32">
        <v>22</v>
      </c>
      <c r="Y60" s="23"/>
      <c r="Z60" s="1">
        <v>-1.7</v>
      </c>
      <c r="AA60" s="14">
        <f t="shared" si="3"/>
        <v>-1.6613418530351538</v>
      </c>
      <c r="AB60" s="26"/>
      <c r="AD60" s="28"/>
      <c r="AF60" s="77"/>
    </row>
    <row r="61" spans="1:32" x14ac:dyDescent="0.3">
      <c r="A61" s="1">
        <v>75</v>
      </c>
      <c r="B61" s="1" t="s">
        <v>148</v>
      </c>
      <c r="C61" s="14">
        <v>232</v>
      </c>
      <c r="D61" s="14">
        <v>209</v>
      </c>
      <c r="E61" s="9">
        <v>1.119</v>
      </c>
      <c r="F61" s="9">
        <f t="shared" si="2"/>
        <v>0.90086206896551724</v>
      </c>
      <c r="G61" s="13">
        <v>3.6</v>
      </c>
      <c r="H61" s="13">
        <v>0.1</v>
      </c>
      <c r="I61" s="13">
        <v>0.26850000000000002</v>
      </c>
      <c r="J61" s="13">
        <v>5.0000000000000001E-3</v>
      </c>
      <c r="K61" s="10">
        <v>0.60455000000000003</v>
      </c>
      <c r="L61" s="13">
        <v>3.7243949999999999</v>
      </c>
      <c r="M61" s="13">
        <v>0.26355119999999999</v>
      </c>
      <c r="N61" s="11">
        <v>9.5799999999999996E-2</v>
      </c>
      <c r="O61" s="11">
        <v>2.3E-3</v>
      </c>
      <c r="P61">
        <v>0</v>
      </c>
      <c r="Q61" s="32">
        <v>1550</v>
      </c>
      <c r="R61" s="32">
        <v>22</v>
      </c>
      <c r="S61" s="32">
        <v>1536</v>
      </c>
      <c r="T61" s="32">
        <v>25</v>
      </c>
      <c r="U61" s="33">
        <v>1568</v>
      </c>
      <c r="V61" s="32">
        <v>41</v>
      </c>
      <c r="W61" s="32">
        <v>1545</v>
      </c>
      <c r="X61" s="32">
        <v>21</v>
      </c>
      <c r="Y61" s="23"/>
      <c r="Z61" s="1">
        <v>2.1</v>
      </c>
      <c r="AA61" s="14">
        <f t="shared" si="3"/>
        <v>2.0408163265306172</v>
      </c>
      <c r="AB61" s="26" t="s">
        <v>63</v>
      </c>
      <c r="AD61" s="28"/>
      <c r="AF61" s="77"/>
    </row>
    <row r="62" spans="1:32" x14ac:dyDescent="0.3">
      <c r="A62" s="1">
        <v>57</v>
      </c>
      <c r="B62" s="1" t="s">
        <v>150</v>
      </c>
      <c r="C62" s="14">
        <v>233</v>
      </c>
      <c r="D62" s="14">
        <v>259</v>
      </c>
      <c r="E62" s="9">
        <v>0.876</v>
      </c>
      <c r="F62" s="9">
        <f t="shared" si="2"/>
        <v>1.1115879828326181</v>
      </c>
      <c r="G62" s="13">
        <v>3.5779999999999998</v>
      </c>
      <c r="H62" s="13">
        <v>8.2000000000000003E-2</v>
      </c>
      <c r="I62" s="13">
        <v>0.2666</v>
      </c>
      <c r="J62" s="13">
        <v>5.0000000000000001E-3</v>
      </c>
      <c r="K62" s="10">
        <v>0.58769000000000005</v>
      </c>
      <c r="L62" s="13">
        <v>3.7509380000000001</v>
      </c>
      <c r="M62" s="13">
        <v>0.26732109999999998</v>
      </c>
      <c r="N62" s="11">
        <v>9.6600000000000005E-2</v>
      </c>
      <c r="O62" s="11">
        <v>1.6999999999999999E-3</v>
      </c>
      <c r="P62">
        <v>0</v>
      </c>
      <c r="Q62" s="32">
        <v>1545</v>
      </c>
      <c r="R62" s="32">
        <v>18</v>
      </c>
      <c r="S62" s="32">
        <v>1526</v>
      </c>
      <c r="T62" s="32">
        <v>25</v>
      </c>
      <c r="U62" s="33">
        <v>1571</v>
      </c>
      <c r="V62" s="32">
        <v>36</v>
      </c>
      <c r="W62" s="32">
        <v>1542</v>
      </c>
      <c r="X62" s="32">
        <v>18</v>
      </c>
      <c r="Y62" s="23"/>
      <c r="Z62" s="1">
        <v>2.9</v>
      </c>
      <c r="AA62" s="14">
        <f t="shared" si="3"/>
        <v>2.8644175684277542</v>
      </c>
      <c r="AB62" s="26" t="s">
        <v>63</v>
      </c>
      <c r="AD62" s="28" t="s">
        <v>63</v>
      </c>
      <c r="AF62" s="77"/>
    </row>
    <row r="63" spans="1:32" x14ac:dyDescent="0.3">
      <c r="A63" s="1">
        <v>82</v>
      </c>
      <c r="B63" s="1" t="s">
        <v>148</v>
      </c>
      <c r="C63" s="14">
        <v>260</v>
      </c>
      <c r="D63" s="14">
        <v>175</v>
      </c>
      <c r="E63" s="9">
        <v>1.4570000000000001</v>
      </c>
      <c r="F63" s="9">
        <f t="shared" si="2"/>
        <v>0.67307692307692313</v>
      </c>
      <c r="G63" s="13">
        <v>3.89</v>
      </c>
      <c r="H63" s="13">
        <v>0.1</v>
      </c>
      <c r="I63" s="13">
        <v>0.2888</v>
      </c>
      <c r="J63" s="13">
        <v>4.0000000000000001E-3</v>
      </c>
      <c r="K63" s="10">
        <v>0.47921000000000002</v>
      </c>
      <c r="L63" s="13">
        <v>3.4626039999999998</v>
      </c>
      <c r="M63" s="13">
        <v>0.23979249999999999</v>
      </c>
      <c r="N63" s="11">
        <v>9.6299999999999997E-2</v>
      </c>
      <c r="O63" s="11">
        <v>2.0999999999999999E-3</v>
      </c>
      <c r="P63">
        <v>0</v>
      </c>
      <c r="Q63" s="32">
        <v>1612</v>
      </c>
      <c r="R63" s="32">
        <v>21</v>
      </c>
      <c r="S63" s="32">
        <v>1637</v>
      </c>
      <c r="T63" s="32">
        <v>20</v>
      </c>
      <c r="U63" s="33">
        <v>1579</v>
      </c>
      <c r="V63" s="32">
        <v>42</v>
      </c>
      <c r="W63" s="32">
        <v>1625</v>
      </c>
      <c r="X63" s="32">
        <v>17</v>
      </c>
      <c r="Y63" s="23"/>
      <c r="Z63" s="1">
        <v>-3.6</v>
      </c>
      <c r="AA63" s="53">
        <f t="shared" si="3"/>
        <v>-3.6732108929702321</v>
      </c>
      <c r="AB63" s="26" t="s">
        <v>63</v>
      </c>
      <c r="AD63" s="28" t="s">
        <v>63</v>
      </c>
      <c r="AF63" s="77"/>
    </row>
    <row r="64" spans="1:32" x14ac:dyDescent="0.3">
      <c r="A64" s="1">
        <v>64</v>
      </c>
      <c r="B64" s="1" t="s">
        <v>148</v>
      </c>
      <c r="C64" s="14">
        <v>205</v>
      </c>
      <c r="D64" s="14">
        <v>264</v>
      </c>
      <c r="E64" s="9">
        <v>0.83</v>
      </c>
      <c r="F64" s="9">
        <f t="shared" si="2"/>
        <v>1.2878048780487805</v>
      </c>
      <c r="G64" s="13">
        <v>3.68</v>
      </c>
      <c r="H64" s="13">
        <v>0.12</v>
      </c>
      <c r="I64" s="13">
        <v>0.27300000000000002</v>
      </c>
      <c r="J64" s="13">
        <v>7.0000000000000001E-3</v>
      </c>
      <c r="K64" s="10">
        <v>0.38273000000000001</v>
      </c>
      <c r="L64" s="13">
        <v>3.6630039999999999</v>
      </c>
      <c r="M64" s="13">
        <v>0.26835189999999998</v>
      </c>
      <c r="N64" s="11">
        <v>9.5600000000000004E-2</v>
      </c>
      <c r="O64" s="11">
        <v>3.0000000000000001E-3</v>
      </c>
      <c r="P64">
        <v>0</v>
      </c>
      <c r="Q64" s="32">
        <v>1567</v>
      </c>
      <c r="R64" s="32">
        <v>26</v>
      </c>
      <c r="S64" s="32">
        <v>1556</v>
      </c>
      <c r="T64" s="32">
        <v>35</v>
      </c>
      <c r="U64" s="33">
        <v>1582</v>
      </c>
      <c r="V64" s="32">
        <v>60</v>
      </c>
      <c r="W64" s="32">
        <v>1564</v>
      </c>
      <c r="X64" s="32">
        <v>24</v>
      </c>
      <c r="Y64" s="23"/>
      <c r="Z64" s="1">
        <v>1.6</v>
      </c>
      <c r="AA64" s="14">
        <f t="shared" si="3"/>
        <v>1.6434892541087152</v>
      </c>
      <c r="AB64" s="26"/>
      <c r="AD64" s="28"/>
      <c r="AF64" s="77"/>
    </row>
    <row r="65" spans="1:32" x14ac:dyDescent="0.3">
      <c r="A65" s="1">
        <v>9</v>
      </c>
      <c r="B65" s="1" t="s">
        <v>148</v>
      </c>
      <c r="C65" s="14">
        <v>195</v>
      </c>
      <c r="D65" s="14">
        <v>287</v>
      </c>
      <c r="E65" s="9">
        <v>0.7</v>
      </c>
      <c r="F65" s="9">
        <f t="shared" si="2"/>
        <v>1.4717948717948719</v>
      </c>
      <c r="G65" s="13">
        <v>3.8119999999999998</v>
      </c>
      <c r="H65" s="13">
        <v>9.0999999999999998E-2</v>
      </c>
      <c r="I65" s="13">
        <v>0.27879999999999999</v>
      </c>
      <c r="J65" s="13">
        <v>6.0000000000000001E-3</v>
      </c>
      <c r="K65" s="10">
        <v>0.25863000000000003</v>
      </c>
      <c r="L65" s="13">
        <v>3.5868009999999999</v>
      </c>
      <c r="M65" s="13">
        <v>0.2573028</v>
      </c>
      <c r="N65" s="11">
        <v>9.8199999999999996E-2</v>
      </c>
      <c r="O65" s="11">
        <v>2.3999999999999998E-3</v>
      </c>
      <c r="P65">
        <v>0</v>
      </c>
      <c r="Q65" s="32">
        <v>1595</v>
      </c>
      <c r="R65" s="32">
        <v>19</v>
      </c>
      <c r="S65" s="32">
        <v>1586</v>
      </c>
      <c r="T65" s="32">
        <v>30</v>
      </c>
      <c r="U65" s="33">
        <v>1607</v>
      </c>
      <c r="V65" s="32">
        <v>51</v>
      </c>
      <c r="W65" s="32">
        <v>1593</v>
      </c>
      <c r="X65" s="32">
        <v>18</v>
      </c>
      <c r="Y65" s="23"/>
      <c r="Z65" s="1">
        <v>1.3</v>
      </c>
      <c r="AA65" s="14">
        <f t="shared" si="3"/>
        <v>1.3067828251400044</v>
      </c>
      <c r="AB65" s="26" t="s">
        <v>63</v>
      </c>
      <c r="AD65" s="28"/>
      <c r="AF65" s="77"/>
    </row>
    <row r="66" spans="1:32" x14ac:dyDescent="0.3">
      <c r="A66" s="59" t="s">
        <v>72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/>
      <c r="AD66"/>
      <c r="AF66" s="77"/>
    </row>
    <row r="67" spans="1:32" x14ac:dyDescent="0.3">
      <c r="A67" s="1">
        <v>10</v>
      </c>
      <c r="B67" s="1" t="s">
        <v>150</v>
      </c>
      <c r="C67" s="14">
        <v>267</v>
      </c>
      <c r="D67" s="14">
        <v>155</v>
      </c>
      <c r="E67" s="9">
        <v>1.677</v>
      </c>
      <c r="F67" s="9">
        <f t="shared" ref="F67:F92" si="4">D67/C67</f>
        <v>0.58052434456928836</v>
      </c>
      <c r="G67" s="13">
        <v>3.32</v>
      </c>
      <c r="H67" s="13">
        <v>8.2000000000000003E-2</v>
      </c>
      <c r="I67" s="13">
        <v>0.2676</v>
      </c>
      <c r="J67" s="13">
        <v>6.0000000000000001E-3</v>
      </c>
      <c r="K67" s="10">
        <v>0.5675</v>
      </c>
      <c r="L67" s="13">
        <v>3.7369210000000002</v>
      </c>
      <c r="M67" s="13">
        <v>0.26532699999999998</v>
      </c>
      <c r="N67" s="11">
        <v>9.1499999999999998E-2</v>
      </c>
      <c r="O67" s="11">
        <v>2E-3</v>
      </c>
      <c r="P67">
        <v>0</v>
      </c>
      <c r="Q67" s="32">
        <v>1486</v>
      </c>
      <c r="R67" s="32">
        <v>19</v>
      </c>
      <c r="S67" s="32">
        <v>1531</v>
      </c>
      <c r="T67" s="32">
        <v>31</v>
      </c>
      <c r="U67" s="33">
        <v>1422</v>
      </c>
      <c r="V67" s="32">
        <v>42</v>
      </c>
      <c r="W67" s="32">
        <v>1488</v>
      </c>
      <c r="X67" s="32">
        <v>19</v>
      </c>
      <c r="Y67" s="23"/>
      <c r="Z67" s="1">
        <v>-7.6</v>
      </c>
      <c r="AA67" s="14">
        <f t="shared" ref="AA67:AA92" si="5">100-(100*(S67/U67))</f>
        <v>-7.6652601969057628</v>
      </c>
      <c r="AB67" s="26" t="s">
        <v>63</v>
      </c>
      <c r="AD67" s="28" t="s">
        <v>63</v>
      </c>
      <c r="AF67" s="77"/>
    </row>
    <row r="68" spans="1:32" x14ac:dyDescent="0.3">
      <c r="A68" s="1">
        <v>76</v>
      </c>
      <c r="B68" s="1" t="s">
        <v>147</v>
      </c>
      <c r="C68" s="14">
        <v>217</v>
      </c>
      <c r="D68" s="14">
        <v>123</v>
      </c>
      <c r="E68" s="9">
        <v>1.768</v>
      </c>
      <c r="F68" s="9">
        <f t="shared" si="4"/>
        <v>0.56682027649769584</v>
      </c>
      <c r="G68" s="13">
        <v>3.77</v>
      </c>
      <c r="H68" s="13">
        <v>0.15</v>
      </c>
      <c r="I68" s="13">
        <v>0.3</v>
      </c>
      <c r="J68" s="13">
        <v>0.01</v>
      </c>
      <c r="K68" s="10">
        <v>0.67561000000000004</v>
      </c>
      <c r="L68" s="13">
        <v>3.3333330000000001</v>
      </c>
      <c r="M68" s="13">
        <v>0.25555559999999999</v>
      </c>
      <c r="N68" s="11">
        <v>9.2799999999999994E-2</v>
      </c>
      <c r="O68" s="11">
        <v>2.7000000000000001E-3</v>
      </c>
      <c r="P68">
        <v>1</v>
      </c>
      <c r="Q68" s="32">
        <v>1586</v>
      </c>
      <c r="R68" s="32">
        <v>32</v>
      </c>
      <c r="S68" s="32">
        <v>1691</v>
      </c>
      <c r="T68" s="32">
        <v>50</v>
      </c>
      <c r="U68" s="33">
        <v>1450</v>
      </c>
      <c r="V68" s="32">
        <v>57</v>
      </c>
      <c r="W68" s="32">
        <v>1582</v>
      </c>
      <c r="X68" s="32">
        <v>31</v>
      </c>
      <c r="Y68" s="23"/>
      <c r="Z68" s="1">
        <v>-17</v>
      </c>
      <c r="AA68" s="14">
        <f t="shared" si="5"/>
        <v>-16.620689655172399</v>
      </c>
      <c r="AB68" s="26" t="s">
        <v>63</v>
      </c>
      <c r="AD68" s="28" t="s">
        <v>63</v>
      </c>
      <c r="AF68" s="77"/>
    </row>
    <row r="69" spans="1:32" x14ac:dyDescent="0.3">
      <c r="A69" s="1">
        <v>62</v>
      </c>
      <c r="B69" s="1" t="s">
        <v>150</v>
      </c>
      <c r="C69" s="14">
        <v>340</v>
      </c>
      <c r="D69" s="14">
        <v>191</v>
      </c>
      <c r="E69" s="9">
        <v>1.7310000000000001</v>
      </c>
      <c r="F69" s="9">
        <f t="shared" si="4"/>
        <v>0.56176470588235294</v>
      </c>
      <c r="G69" s="13">
        <v>3.423</v>
      </c>
      <c r="H69" s="13">
        <v>7.4999999999999997E-2</v>
      </c>
      <c r="I69" s="13">
        <v>0.26879999999999998</v>
      </c>
      <c r="J69" s="13">
        <v>4.0000000000000001E-3</v>
      </c>
      <c r="K69" s="10">
        <v>0.51112999999999997</v>
      </c>
      <c r="L69" s="13">
        <v>3.7202380000000002</v>
      </c>
      <c r="M69" s="13">
        <v>0.26296330000000001</v>
      </c>
      <c r="N69" s="11">
        <v>9.3700000000000006E-2</v>
      </c>
      <c r="O69" s="11">
        <v>1.6999999999999999E-3</v>
      </c>
      <c r="P69">
        <v>0</v>
      </c>
      <c r="Q69" s="32">
        <v>1510</v>
      </c>
      <c r="R69" s="32">
        <v>17</v>
      </c>
      <c r="S69" s="32">
        <v>1536</v>
      </c>
      <c r="T69" s="32">
        <v>20</v>
      </c>
      <c r="U69" s="33">
        <v>1473</v>
      </c>
      <c r="V69" s="32">
        <v>36</v>
      </c>
      <c r="W69" s="32">
        <v>1518</v>
      </c>
      <c r="X69" s="32">
        <v>16</v>
      </c>
      <c r="Y69" s="23"/>
      <c r="Z69" s="1">
        <v>-4.2</v>
      </c>
      <c r="AA69" s="14">
        <f t="shared" si="5"/>
        <v>-4.2769857433808482</v>
      </c>
      <c r="AB69" s="26"/>
      <c r="AD69" s="28" t="s">
        <v>63</v>
      </c>
      <c r="AF69" s="77"/>
    </row>
    <row r="70" spans="1:32" x14ac:dyDescent="0.3">
      <c r="A70" s="1">
        <v>24</v>
      </c>
      <c r="B70" s="1" t="s">
        <v>148</v>
      </c>
      <c r="C70" s="14">
        <v>248</v>
      </c>
      <c r="D70" s="14">
        <v>241</v>
      </c>
      <c r="E70" s="9">
        <v>1.06</v>
      </c>
      <c r="F70" s="9">
        <f t="shared" si="4"/>
        <v>0.97177419354838712</v>
      </c>
      <c r="G70" s="13">
        <v>3.56</v>
      </c>
      <c r="H70" s="13">
        <v>0.11</v>
      </c>
      <c r="I70" s="13">
        <v>0.27860000000000001</v>
      </c>
      <c r="J70" s="13">
        <v>5.0000000000000001E-3</v>
      </c>
      <c r="K70" s="10">
        <v>0.50007000000000001</v>
      </c>
      <c r="L70" s="13">
        <v>3.589375</v>
      </c>
      <c r="M70" s="13">
        <v>0.25767230000000002</v>
      </c>
      <c r="N70" s="11">
        <v>9.3100000000000002E-2</v>
      </c>
      <c r="O70" s="11">
        <v>2.5999999999999999E-3</v>
      </c>
      <c r="P70">
        <v>0</v>
      </c>
      <c r="Q70" s="32">
        <v>1541</v>
      </c>
      <c r="R70" s="32">
        <v>24</v>
      </c>
      <c r="S70" s="32">
        <v>1586</v>
      </c>
      <c r="T70" s="32">
        <v>25</v>
      </c>
      <c r="U70" s="33">
        <v>1479</v>
      </c>
      <c r="V70" s="32">
        <v>51</v>
      </c>
      <c r="W70" s="32">
        <v>1561</v>
      </c>
      <c r="X70" s="32">
        <v>21</v>
      </c>
      <c r="Y70" s="23"/>
      <c r="Z70" s="1">
        <v>-7.3</v>
      </c>
      <c r="AA70" s="14">
        <f t="shared" si="5"/>
        <v>-7.2346179851250838</v>
      </c>
      <c r="AB70" s="26" t="s">
        <v>63</v>
      </c>
      <c r="AD70" s="28" t="s">
        <v>63</v>
      </c>
      <c r="AF70" s="77"/>
    </row>
    <row r="71" spans="1:32" x14ac:dyDescent="0.3">
      <c r="A71" s="1">
        <v>78</v>
      </c>
      <c r="B71" s="1" t="s">
        <v>150</v>
      </c>
      <c r="C71" s="14">
        <v>143</v>
      </c>
      <c r="D71" s="14">
        <v>133</v>
      </c>
      <c r="E71" s="9">
        <v>1.099</v>
      </c>
      <c r="F71" s="9">
        <f t="shared" si="4"/>
        <v>0.93006993006993011</v>
      </c>
      <c r="G71" s="13">
        <v>3.61</v>
      </c>
      <c r="H71" s="13">
        <v>0.11</v>
      </c>
      <c r="I71" s="13">
        <v>0.28160000000000002</v>
      </c>
      <c r="J71" s="13">
        <v>5.0000000000000001E-3</v>
      </c>
      <c r="K71" s="10">
        <v>0.49263000000000001</v>
      </c>
      <c r="L71" s="13">
        <v>3.5511360000000001</v>
      </c>
      <c r="M71" s="13">
        <v>0.25221139999999997</v>
      </c>
      <c r="N71" s="11">
        <v>9.1999999999999998E-2</v>
      </c>
      <c r="O71" s="11">
        <v>2.5999999999999999E-3</v>
      </c>
      <c r="P71">
        <v>0</v>
      </c>
      <c r="Q71" s="32">
        <v>1552</v>
      </c>
      <c r="R71" s="32">
        <v>24</v>
      </c>
      <c r="S71" s="32">
        <v>1601</v>
      </c>
      <c r="T71" s="32">
        <v>25</v>
      </c>
      <c r="U71" s="33">
        <v>1485</v>
      </c>
      <c r="V71" s="32">
        <v>51</v>
      </c>
      <c r="W71" s="32">
        <v>1574</v>
      </c>
      <c r="X71" s="32">
        <v>21</v>
      </c>
      <c r="Y71" s="23"/>
      <c r="Z71" s="1">
        <v>-7.9</v>
      </c>
      <c r="AA71" s="14">
        <f t="shared" si="5"/>
        <v>-7.8114478114478061</v>
      </c>
      <c r="AB71" s="26" t="s">
        <v>63</v>
      </c>
      <c r="AD71" s="28" t="s">
        <v>63</v>
      </c>
      <c r="AF71" s="77"/>
    </row>
    <row r="72" spans="1:32" x14ac:dyDescent="0.3">
      <c r="A72" s="1">
        <v>46</v>
      </c>
      <c r="B72" s="1" t="s">
        <v>147</v>
      </c>
      <c r="C72" s="14">
        <v>604</v>
      </c>
      <c r="D72" s="14">
        <v>433</v>
      </c>
      <c r="E72" s="9">
        <v>1.33</v>
      </c>
      <c r="F72" s="9">
        <f t="shared" si="4"/>
        <v>0.7168874172185431</v>
      </c>
      <c r="G72" s="13">
        <v>3.57</v>
      </c>
      <c r="H72" s="13">
        <v>0.1</v>
      </c>
      <c r="I72" s="13">
        <v>0.27839999999999998</v>
      </c>
      <c r="J72" s="13">
        <v>5.0000000000000001E-3</v>
      </c>
      <c r="K72" s="10">
        <v>0.58921000000000001</v>
      </c>
      <c r="L72" s="13">
        <v>3.5919539999999999</v>
      </c>
      <c r="M72" s="13">
        <v>0.25804270000000001</v>
      </c>
      <c r="N72" s="11">
        <v>9.2600000000000002E-2</v>
      </c>
      <c r="O72" s="11">
        <v>1.6000000000000001E-3</v>
      </c>
      <c r="P72">
        <v>1</v>
      </c>
      <c r="Q72" s="32">
        <v>1543</v>
      </c>
      <c r="R72" s="32">
        <v>22</v>
      </c>
      <c r="S72" s="32">
        <v>1581</v>
      </c>
      <c r="T72" s="32">
        <v>25</v>
      </c>
      <c r="U72" s="33">
        <v>1491</v>
      </c>
      <c r="V72" s="32">
        <v>43</v>
      </c>
      <c r="W72" s="32">
        <v>1556</v>
      </c>
      <c r="X72" s="32">
        <v>20</v>
      </c>
      <c r="Y72" s="23"/>
      <c r="Z72" s="1">
        <v>-6.1</v>
      </c>
      <c r="AA72" s="14">
        <f t="shared" si="5"/>
        <v>-6.0362173038229372</v>
      </c>
      <c r="AB72" s="26" t="s">
        <v>63</v>
      </c>
      <c r="AD72" s="28" t="s">
        <v>63</v>
      </c>
      <c r="AF72" s="77"/>
    </row>
    <row r="73" spans="1:32" x14ac:dyDescent="0.3">
      <c r="A73" s="1">
        <v>20</v>
      </c>
      <c r="B73" s="1" t="s">
        <v>148</v>
      </c>
      <c r="C73" s="14">
        <v>275</v>
      </c>
      <c r="D73" s="14">
        <v>302</v>
      </c>
      <c r="E73" s="9">
        <v>0.95099999999999996</v>
      </c>
      <c r="F73" s="9">
        <f t="shared" si="4"/>
        <v>1.0981818181818181</v>
      </c>
      <c r="G73" s="13">
        <v>3.68</v>
      </c>
      <c r="H73" s="13">
        <v>9.8000000000000004E-2</v>
      </c>
      <c r="I73" s="13">
        <v>0.2848</v>
      </c>
      <c r="J73" s="13">
        <v>5.0000000000000001E-3</v>
      </c>
      <c r="K73" s="10">
        <v>0.51304000000000005</v>
      </c>
      <c r="L73" s="13">
        <v>3.5112359999999998</v>
      </c>
      <c r="M73" s="13">
        <v>0.24657560000000001</v>
      </c>
      <c r="N73" s="11">
        <v>9.35E-2</v>
      </c>
      <c r="O73" s="11">
        <v>2.2000000000000001E-3</v>
      </c>
      <c r="P73">
        <v>0</v>
      </c>
      <c r="Q73" s="32">
        <v>1567</v>
      </c>
      <c r="R73" s="32">
        <v>21</v>
      </c>
      <c r="S73" s="32">
        <v>1616</v>
      </c>
      <c r="T73" s="32">
        <v>25</v>
      </c>
      <c r="U73" s="33">
        <v>1501</v>
      </c>
      <c r="V73" s="32">
        <v>44</v>
      </c>
      <c r="W73" s="32">
        <v>1583</v>
      </c>
      <c r="X73" s="32">
        <v>19</v>
      </c>
      <c r="Y73" s="23"/>
      <c r="Z73" s="1">
        <v>-7.7</v>
      </c>
      <c r="AA73" s="14">
        <f t="shared" si="5"/>
        <v>-7.6615589606928722</v>
      </c>
      <c r="AB73" s="26" t="s">
        <v>63</v>
      </c>
      <c r="AD73" s="28" t="s">
        <v>63</v>
      </c>
      <c r="AF73" s="77"/>
    </row>
    <row r="74" spans="1:32" x14ac:dyDescent="0.3">
      <c r="A74" s="1">
        <v>49</v>
      </c>
      <c r="B74" s="1" t="s">
        <v>149</v>
      </c>
      <c r="C74" s="14">
        <v>770</v>
      </c>
      <c r="D74" s="14">
        <v>1080</v>
      </c>
      <c r="E74" s="9">
        <v>0.76800000000000002</v>
      </c>
      <c r="F74" s="9">
        <f t="shared" si="4"/>
        <v>1.4025974025974026</v>
      </c>
      <c r="G74" s="13">
        <v>3.54</v>
      </c>
      <c r="H74" s="13">
        <v>0.1</v>
      </c>
      <c r="I74" s="13">
        <v>0.2742</v>
      </c>
      <c r="J74" s="13">
        <v>7.0000000000000001E-3</v>
      </c>
      <c r="K74" s="10">
        <v>0.87153000000000003</v>
      </c>
      <c r="L74" s="13">
        <v>3.646973</v>
      </c>
      <c r="M74" s="13">
        <v>0.26600819999999997</v>
      </c>
      <c r="N74" s="11">
        <v>9.4399999999999998E-2</v>
      </c>
      <c r="O74" s="11">
        <v>1.1999999999999999E-3</v>
      </c>
      <c r="P74">
        <v>1</v>
      </c>
      <c r="Q74" s="32">
        <v>1536</v>
      </c>
      <c r="R74" s="32">
        <v>22</v>
      </c>
      <c r="S74" s="32">
        <v>1561</v>
      </c>
      <c r="T74" s="32">
        <v>35</v>
      </c>
      <c r="U74" s="33">
        <v>1502</v>
      </c>
      <c r="V74" s="32">
        <v>26</v>
      </c>
      <c r="W74" s="32">
        <v>1524</v>
      </c>
      <c r="X74" s="32">
        <v>20</v>
      </c>
      <c r="Y74" s="23"/>
      <c r="Z74" s="1">
        <v>-3.9</v>
      </c>
      <c r="AA74" s="14">
        <f t="shared" si="5"/>
        <v>-3.9280958721704451</v>
      </c>
      <c r="AB74" s="26"/>
      <c r="AD74" s="28" t="s">
        <v>63</v>
      </c>
      <c r="AF74" s="77"/>
    </row>
    <row r="75" spans="1:32" x14ac:dyDescent="0.3">
      <c r="A75" s="1">
        <v>16</v>
      </c>
      <c r="B75" s="1" t="s">
        <v>150</v>
      </c>
      <c r="C75" s="14">
        <v>480</v>
      </c>
      <c r="D75" s="14">
        <v>849</v>
      </c>
      <c r="E75" s="9">
        <v>0.55600000000000005</v>
      </c>
      <c r="F75" s="9">
        <f t="shared" si="4"/>
        <v>1.76875</v>
      </c>
      <c r="G75" s="13">
        <v>3.5720000000000001</v>
      </c>
      <c r="H75" s="13">
        <v>8.5000000000000006E-2</v>
      </c>
      <c r="I75" s="13">
        <v>0.27500000000000002</v>
      </c>
      <c r="J75" s="13">
        <v>5.0000000000000001E-3</v>
      </c>
      <c r="K75" s="10">
        <v>0.74280999999999997</v>
      </c>
      <c r="L75" s="13">
        <v>3.6363639999999999</v>
      </c>
      <c r="M75" s="13">
        <v>0.25123970000000001</v>
      </c>
      <c r="N75" s="11">
        <v>9.4E-2</v>
      </c>
      <c r="O75" s="11">
        <v>1.6000000000000001E-3</v>
      </c>
      <c r="P75">
        <v>0</v>
      </c>
      <c r="Q75" s="32">
        <v>1543</v>
      </c>
      <c r="R75" s="32">
        <v>19</v>
      </c>
      <c r="S75" s="32">
        <v>1566</v>
      </c>
      <c r="T75" s="32">
        <v>25</v>
      </c>
      <c r="U75" s="33">
        <v>1512</v>
      </c>
      <c r="V75" s="32">
        <v>30</v>
      </c>
      <c r="W75" s="32">
        <v>1543</v>
      </c>
      <c r="X75" s="32">
        <v>19</v>
      </c>
      <c r="Y75" s="23"/>
      <c r="Z75" s="1">
        <v>-3.6</v>
      </c>
      <c r="AA75" s="14">
        <f t="shared" si="5"/>
        <v>-3.5714285714285836</v>
      </c>
      <c r="AB75" s="26"/>
      <c r="AD75" s="28" t="s">
        <v>63</v>
      </c>
      <c r="AF75" s="77"/>
    </row>
    <row r="76" spans="1:32" x14ac:dyDescent="0.3">
      <c r="A76" s="1">
        <v>4</v>
      </c>
      <c r="B76" s="1" t="s">
        <v>147</v>
      </c>
      <c r="C76" s="14">
        <v>411</v>
      </c>
      <c r="D76" s="14">
        <v>435</v>
      </c>
      <c r="E76" s="9">
        <v>0.95799999999999996</v>
      </c>
      <c r="F76" s="9">
        <f t="shared" si="4"/>
        <v>1.0583941605839415</v>
      </c>
      <c r="G76" s="13">
        <v>3.28</v>
      </c>
      <c r="H76" s="13">
        <v>9.1999999999999998E-2</v>
      </c>
      <c r="I76" s="13">
        <v>0.252</v>
      </c>
      <c r="J76" s="13">
        <v>4.0000000000000001E-3</v>
      </c>
      <c r="K76" s="10">
        <v>0.57298000000000004</v>
      </c>
      <c r="L76" s="13">
        <v>3.9682539999999999</v>
      </c>
      <c r="M76" s="13">
        <v>0.26769969999999998</v>
      </c>
      <c r="N76" s="11">
        <v>9.5399999999999999E-2</v>
      </c>
      <c r="O76" s="11">
        <v>1.8E-3</v>
      </c>
      <c r="P76">
        <v>1</v>
      </c>
      <c r="Q76" s="32">
        <v>1476</v>
      </c>
      <c r="R76" s="32">
        <v>22</v>
      </c>
      <c r="S76" s="32">
        <v>1449</v>
      </c>
      <c r="T76" s="32">
        <v>21</v>
      </c>
      <c r="U76" s="33">
        <v>1516</v>
      </c>
      <c r="V76" s="32">
        <v>43</v>
      </c>
      <c r="W76" s="32">
        <v>1460</v>
      </c>
      <c r="X76" s="32">
        <v>19</v>
      </c>
      <c r="Y76" s="23"/>
      <c r="Z76" s="1">
        <v>4.4000000000000004</v>
      </c>
      <c r="AA76" s="14">
        <f t="shared" si="5"/>
        <v>4.4195250659630574</v>
      </c>
      <c r="AB76" s="26"/>
      <c r="AD76" s="28" t="s">
        <v>63</v>
      </c>
      <c r="AF76" s="77"/>
    </row>
    <row r="77" spans="1:32" x14ac:dyDescent="0.3">
      <c r="A77" s="1">
        <v>42</v>
      </c>
      <c r="B77" s="1" t="s">
        <v>150</v>
      </c>
      <c r="C77" s="14">
        <v>223</v>
      </c>
      <c r="D77" s="14">
        <v>188</v>
      </c>
      <c r="E77" s="9">
        <v>1.298</v>
      </c>
      <c r="F77" s="9">
        <f t="shared" si="4"/>
        <v>0.84304932735426008</v>
      </c>
      <c r="G77" s="13">
        <v>3.6880000000000002</v>
      </c>
      <c r="H77" s="13">
        <v>9.5000000000000001E-2</v>
      </c>
      <c r="I77" s="13">
        <v>0.28249999999999997</v>
      </c>
      <c r="J77" s="13">
        <v>5.0000000000000001E-3</v>
      </c>
      <c r="K77" s="10">
        <v>0.34449000000000002</v>
      </c>
      <c r="L77" s="13">
        <v>3.5398230000000002</v>
      </c>
      <c r="M77" s="13">
        <v>0.25060690000000002</v>
      </c>
      <c r="N77" s="11">
        <v>9.4799999999999995E-2</v>
      </c>
      <c r="O77" s="11">
        <v>2.3E-3</v>
      </c>
      <c r="P77">
        <v>0</v>
      </c>
      <c r="Q77" s="32">
        <v>1569</v>
      </c>
      <c r="R77" s="32">
        <v>21</v>
      </c>
      <c r="S77" s="32">
        <v>1606</v>
      </c>
      <c r="T77" s="32">
        <v>25</v>
      </c>
      <c r="U77" s="33">
        <v>1518</v>
      </c>
      <c r="V77" s="32">
        <v>49</v>
      </c>
      <c r="W77" s="32">
        <v>1582</v>
      </c>
      <c r="X77" s="32">
        <v>18</v>
      </c>
      <c r="Y77" s="23"/>
      <c r="Z77" s="1">
        <v>-5.8</v>
      </c>
      <c r="AA77" s="14">
        <f t="shared" si="5"/>
        <v>-5.7971014492753596</v>
      </c>
      <c r="AB77" s="26" t="s">
        <v>63</v>
      </c>
      <c r="AD77" s="28" t="s">
        <v>63</v>
      </c>
      <c r="AF77" s="77"/>
    </row>
    <row r="78" spans="1:32" x14ac:dyDescent="0.3">
      <c r="A78" s="1">
        <v>66</v>
      </c>
      <c r="B78" s="1" t="s">
        <v>149</v>
      </c>
      <c r="C78" s="14">
        <v>187</v>
      </c>
      <c r="D78" s="14">
        <v>122</v>
      </c>
      <c r="E78" s="9">
        <v>1.484</v>
      </c>
      <c r="F78" s="9">
        <f t="shared" si="4"/>
        <v>0.65240641711229952</v>
      </c>
      <c r="G78" s="13">
        <v>3.78</v>
      </c>
      <c r="H78" s="13">
        <v>0.14000000000000001</v>
      </c>
      <c r="I78" s="13">
        <v>0.28960000000000002</v>
      </c>
      <c r="J78" s="13">
        <v>6.0000000000000001E-3</v>
      </c>
      <c r="K78" s="10">
        <v>0.21648999999999999</v>
      </c>
      <c r="L78" s="13">
        <v>3.453039</v>
      </c>
      <c r="M78" s="13">
        <v>0.25039299999999998</v>
      </c>
      <c r="N78" s="11">
        <v>9.4700000000000006E-2</v>
      </c>
      <c r="O78" s="11">
        <v>3.3E-3</v>
      </c>
      <c r="P78">
        <v>1</v>
      </c>
      <c r="Q78" s="32">
        <v>1589</v>
      </c>
      <c r="R78" s="32">
        <v>30</v>
      </c>
      <c r="S78" s="32">
        <v>1642</v>
      </c>
      <c r="T78" s="32">
        <v>30</v>
      </c>
      <c r="U78" s="33">
        <v>1519</v>
      </c>
      <c r="V78" s="32">
        <v>72</v>
      </c>
      <c r="W78" s="32">
        <v>1614</v>
      </c>
      <c r="X78" s="32">
        <v>23</v>
      </c>
      <c r="Y78" s="23"/>
      <c r="Z78" s="1">
        <v>-8.1</v>
      </c>
      <c r="AA78" s="14">
        <f t="shared" si="5"/>
        <v>-8.0974325213956604</v>
      </c>
      <c r="AB78" s="26" t="s">
        <v>63</v>
      </c>
      <c r="AD78" s="28" t="s">
        <v>63</v>
      </c>
      <c r="AF78" s="77"/>
    </row>
    <row r="79" spans="1:32" x14ac:dyDescent="0.3">
      <c r="A79" s="1">
        <v>67</v>
      </c>
      <c r="B79" s="1" t="s">
        <v>147</v>
      </c>
      <c r="C79" s="14">
        <v>329</v>
      </c>
      <c r="D79" s="14">
        <v>222</v>
      </c>
      <c r="E79" s="9">
        <v>1.502</v>
      </c>
      <c r="F79" s="9">
        <f t="shared" si="4"/>
        <v>0.67477203647416417</v>
      </c>
      <c r="G79" s="13">
        <v>3.67</v>
      </c>
      <c r="H79" s="13">
        <v>0.1</v>
      </c>
      <c r="I79" s="13">
        <v>0.28129999999999999</v>
      </c>
      <c r="J79" s="13">
        <v>7.0000000000000001E-3</v>
      </c>
      <c r="K79" s="10">
        <v>0.71257999999999999</v>
      </c>
      <c r="L79" s="13">
        <v>3.5549240000000002</v>
      </c>
      <c r="M79" s="13">
        <v>0.25274960000000002</v>
      </c>
      <c r="N79" s="11">
        <v>9.5299999999999996E-2</v>
      </c>
      <c r="O79" s="11">
        <v>2.3E-3</v>
      </c>
      <c r="P79">
        <v>1</v>
      </c>
      <c r="Q79" s="32">
        <v>1565</v>
      </c>
      <c r="R79" s="32">
        <v>22</v>
      </c>
      <c r="S79" s="32">
        <v>1596</v>
      </c>
      <c r="T79" s="32">
        <v>35</v>
      </c>
      <c r="U79" s="33">
        <v>1523</v>
      </c>
      <c r="V79" s="32">
        <v>37</v>
      </c>
      <c r="W79" s="32">
        <v>1561</v>
      </c>
      <c r="X79" s="32">
        <v>21</v>
      </c>
      <c r="Y79" s="23"/>
      <c r="Z79" s="1">
        <v>-4.8</v>
      </c>
      <c r="AA79" s="14">
        <f t="shared" si="5"/>
        <v>-4.793171372291539</v>
      </c>
      <c r="AB79" s="26" t="s">
        <v>63</v>
      </c>
      <c r="AD79" s="28" t="s">
        <v>63</v>
      </c>
      <c r="AF79" s="77"/>
    </row>
    <row r="80" spans="1:32" x14ac:dyDescent="0.3">
      <c r="A80" s="1">
        <v>77</v>
      </c>
      <c r="B80" s="1" t="s">
        <v>147</v>
      </c>
      <c r="C80" s="14">
        <v>355</v>
      </c>
      <c r="D80" s="14">
        <v>301</v>
      </c>
      <c r="E80" s="9">
        <v>1.181</v>
      </c>
      <c r="F80" s="9">
        <f t="shared" si="4"/>
        <v>0.84788732394366195</v>
      </c>
      <c r="G80" s="13">
        <v>3.6459999999999999</v>
      </c>
      <c r="H80" s="13">
        <v>8.5000000000000006E-2</v>
      </c>
      <c r="I80" s="13">
        <v>0.27860000000000001</v>
      </c>
      <c r="J80" s="13">
        <v>5.0000000000000001E-3</v>
      </c>
      <c r="K80" s="10">
        <v>0.60897000000000001</v>
      </c>
      <c r="L80" s="13">
        <v>3.589375</v>
      </c>
      <c r="M80" s="13">
        <v>0.25767230000000002</v>
      </c>
      <c r="N80" s="11">
        <v>9.4399999999999998E-2</v>
      </c>
      <c r="O80" s="11">
        <v>2E-3</v>
      </c>
      <c r="P80">
        <v>1</v>
      </c>
      <c r="Q80" s="32">
        <v>1560</v>
      </c>
      <c r="R80" s="32">
        <v>19</v>
      </c>
      <c r="S80" s="32">
        <v>1586</v>
      </c>
      <c r="T80" s="32">
        <v>25</v>
      </c>
      <c r="U80" s="33">
        <v>1524</v>
      </c>
      <c r="V80" s="32">
        <v>36</v>
      </c>
      <c r="W80" s="32">
        <v>1563</v>
      </c>
      <c r="X80" s="32">
        <v>18</v>
      </c>
      <c r="Y80" s="23"/>
      <c r="Z80" s="1">
        <v>-4.0999999999999996</v>
      </c>
      <c r="AA80" s="14">
        <f t="shared" si="5"/>
        <v>-4.0682414698162859</v>
      </c>
      <c r="AB80" s="26"/>
      <c r="AD80" s="28" t="s">
        <v>63</v>
      </c>
      <c r="AF80" s="77"/>
    </row>
    <row r="81" spans="1:32" x14ac:dyDescent="0.3">
      <c r="A81" s="1">
        <v>37</v>
      </c>
      <c r="B81" s="1" t="s">
        <v>149</v>
      </c>
      <c r="C81" s="14">
        <v>302</v>
      </c>
      <c r="D81" s="14">
        <v>295</v>
      </c>
      <c r="E81" s="9">
        <v>1.01</v>
      </c>
      <c r="F81" s="9">
        <f t="shared" si="4"/>
        <v>0.97682119205298013</v>
      </c>
      <c r="G81" s="13">
        <v>3.2</v>
      </c>
      <c r="H81" s="13">
        <v>7.3999999999999996E-2</v>
      </c>
      <c r="I81" s="13">
        <v>0.24440000000000001</v>
      </c>
      <c r="J81" s="13">
        <v>4.0000000000000001E-3</v>
      </c>
      <c r="K81" s="10">
        <v>0.62341000000000002</v>
      </c>
      <c r="L81" s="13">
        <v>4.091653</v>
      </c>
      <c r="M81" s="13">
        <v>0.28460760000000002</v>
      </c>
      <c r="N81" s="11">
        <v>9.4899999999999998E-2</v>
      </c>
      <c r="O81" s="11">
        <v>1.9E-3</v>
      </c>
      <c r="P81">
        <v>1</v>
      </c>
      <c r="Q81" s="32">
        <v>1457</v>
      </c>
      <c r="R81" s="32">
        <v>18</v>
      </c>
      <c r="S81" s="32">
        <v>1407</v>
      </c>
      <c r="T81" s="32">
        <v>21</v>
      </c>
      <c r="U81" s="33">
        <v>1530</v>
      </c>
      <c r="V81" s="32">
        <v>34</v>
      </c>
      <c r="W81" s="32">
        <v>1441</v>
      </c>
      <c r="X81" s="32">
        <v>18</v>
      </c>
      <c r="Y81" s="23"/>
      <c r="Z81" s="1">
        <v>8</v>
      </c>
      <c r="AA81" s="14">
        <f t="shared" si="5"/>
        <v>8.0392156862745168</v>
      </c>
      <c r="AB81" s="26" t="s">
        <v>63</v>
      </c>
      <c r="AD81" s="28" t="s">
        <v>63</v>
      </c>
      <c r="AF81" s="77"/>
    </row>
    <row r="82" spans="1:32" x14ac:dyDescent="0.3">
      <c r="A82" s="1">
        <v>69</v>
      </c>
      <c r="B82" s="1" t="s">
        <v>148</v>
      </c>
      <c r="C82" s="14">
        <v>353</v>
      </c>
      <c r="D82" s="14">
        <v>429</v>
      </c>
      <c r="E82" s="9">
        <v>0.81299999999999994</v>
      </c>
      <c r="F82" s="9">
        <f t="shared" si="4"/>
        <v>1.2152974504249292</v>
      </c>
      <c r="G82" s="13">
        <v>3.8330000000000002</v>
      </c>
      <c r="H82" s="13">
        <v>8.6999999999999994E-2</v>
      </c>
      <c r="I82" s="13">
        <v>0.29070000000000001</v>
      </c>
      <c r="J82" s="13">
        <v>5.0000000000000001E-3</v>
      </c>
      <c r="K82" s="10">
        <v>0.42978</v>
      </c>
      <c r="L82" s="13">
        <v>3.439972</v>
      </c>
      <c r="M82" s="13">
        <v>0.2366682</v>
      </c>
      <c r="N82" s="11">
        <v>9.4899999999999998E-2</v>
      </c>
      <c r="O82" s="11">
        <v>2.3999999999999998E-3</v>
      </c>
      <c r="P82">
        <v>0</v>
      </c>
      <c r="Q82" s="32">
        <v>1600</v>
      </c>
      <c r="R82" s="32">
        <v>18</v>
      </c>
      <c r="S82" s="32">
        <v>1647</v>
      </c>
      <c r="T82" s="32">
        <v>25</v>
      </c>
      <c r="U82" s="33">
        <v>1539</v>
      </c>
      <c r="V82" s="32">
        <v>41</v>
      </c>
      <c r="W82" s="32">
        <v>1611</v>
      </c>
      <c r="X82" s="32">
        <v>17</v>
      </c>
      <c r="Y82" s="23"/>
      <c r="Z82" s="1">
        <v>-7</v>
      </c>
      <c r="AA82" s="14">
        <f t="shared" si="5"/>
        <v>-7.0175438596491233</v>
      </c>
      <c r="AB82" s="26" t="s">
        <v>63</v>
      </c>
      <c r="AD82" s="28" t="s">
        <v>63</v>
      </c>
      <c r="AF82" s="77"/>
    </row>
    <row r="83" spans="1:32" x14ac:dyDescent="0.3">
      <c r="A83" s="1">
        <v>31</v>
      </c>
      <c r="B83" s="1" t="s">
        <v>147</v>
      </c>
      <c r="C83" s="14">
        <v>207</v>
      </c>
      <c r="D83" s="14">
        <v>215</v>
      </c>
      <c r="E83" s="9">
        <v>0.97299999999999998</v>
      </c>
      <c r="F83" s="9">
        <f t="shared" si="4"/>
        <v>1.038647342995169</v>
      </c>
      <c r="G83" s="13">
        <v>3.81</v>
      </c>
      <c r="H83" s="13">
        <v>0.16</v>
      </c>
      <c r="I83" s="13">
        <v>0.2888</v>
      </c>
      <c r="J83" s="13">
        <v>8.0000000000000002E-3</v>
      </c>
      <c r="K83" s="10">
        <v>0.71621999999999997</v>
      </c>
      <c r="L83" s="13">
        <v>3.4626039999999998</v>
      </c>
      <c r="M83" s="13">
        <v>0.25178210000000001</v>
      </c>
      <c r="N83" s="11">
        <v>9.5399999999999999E-2</v>
      </c>
      <c r="O83" s="11">
        <v>2.8E-3</v>
      </c>
      <c r="P83">
        <v>1</v>
      </c>
      <c r="Q83" s="32">
        <v>1595</v>
      </c>
      <c r="R83" s="32">
        <v>34</v>
      </c>
      <c r="S83" s="32">
        <v>1637</v>
      </c>
      <c r="T83" s="32">
        <v>40</v>
      </c>
      <c r="U83" s="33">
        <v>1540</v>
      </c>
      <c r="V83" s="32">
        <v>55</v>
      </c>
      <c r="W83" s="32">
        <v>1603</v>
      </c>
      <c r="X83" s="32">
        <v>32</v>
      </c>
      <c r="Y83" s="23"/>
      <c r="Z83" s="1">
        <v>-6.3</v>
      </c>
      <c r="AA83" s="14">
        <f t="shared" si="5"/>
        <v>-6.2987012987012889</v>
      </c>
      <c r="AB83" s="26" t="s">
        <v>63</v>
      </c>
      <c r="AD83" s="28" t="s">
        <v>63</v>
      </c>
      <c r="AF83" s="77"/>
    </row>
    <row r="84" spans="1:32" x14ac:dyDescent="0.3">
      <c r="A84" s="1">
        <v>29</v>
      </c>
      <c r="B84" s="1" t="s">
        <v>150</v>
      </c>
      <c r="C84" s="14">
        <v>288</v>
      </c>
      <c r="D84" s="14">
        <v>310</v>
      </c>
      <c r="E84" s="9">
        <v>0.93400000000000005</v>
      </c>
      <c r="F84" s="9">
        <f t="shared" si="4"/>
        <v>1.0763888888888888</v>
      </c>
      <c r="G84" s="13">
        <v>3.76</v>
      </c>
      <c r="H84" s="13">
        <v>0.11</v>
      </c>
      <c r="I84" s="13">
        <v>0.28489999999999999</v>
      </c>
      <c r="J84" s="13">
        <v>6.0000000000000001E-3</v>
      </c>
      <c r="K84" s="10">
        <v>0.61138999999999999</v>
      </c>
      <c r="L84" s="13">
        <v>3.5100039999999999</v>
      </c>
      <c r="M84" s="13">
        <v>0.2464025</v>
      </c>
      <c r="N84" s="11">
        <v>9.5600000000000004E-2</v>
      </c>
      <c r="O84" s="11">
        <v>2.3999999999999998E-3</v>
      </c>
      <c r="P84">
        <v>0</v>
      </c>
      <c r="Q84" s="32">
        <v>1584</v>
      </c>
      <c r="R84" s="32">
        <v>23</v>
      </c>
      <c r="S84" s="32">
        <v>1616</v>
      </c>
      <c r="T84" s="32">
        <v>30</v>
      </c>
      <c r="U84" s="33">
        <v>1542</v>
      </c>
      <c r="V84" s="32">
        <v>44</v>
      </c>
      <c r="W84" s="32">
        <v>1590</v>
      </c>
      <c r="X84" s="32">
        <v>23</v>
      </c>
      <c r="Y84" s="23"/>
      <c r="Z84" s="1">
        <v>-4.9000000000000004</v>
      </c>
      <c r="AA84" s="14">
        <f t="shared" si="5"/>
        <v>-4.798962386511036</v>
      </c>
      <c r="AB84" s="26"/>
      <c r="AD84" s="28" t="s">
        <v>63</v>
      </c>
      <c r="AF84" s="77"/>
    </row>
    <row r="85" spans="1:32" x14ac:dyDescent="0.3">
      <c r="A85" s="1">
        <v>52</v>
      </c>
      <c r="B85" s="1" t="s">
        <v>147</v>
      </c>
      <c r="C85" s="14">
        <v>421</v>
      </c>
      <c r="D85" s="14">
        <v>431</v>
      </c>
      <c r="E85" s="9">
        <v>0.96899999999999997</v>
      </c>
      <c r="F85" s="9">
        <f t="shared" si="4"/>
        <v>1.0237529691211402</v>
      </c>
      <c r="G85" s="13">
        <v>3.359</v>
      </c>
      <c r="H85" s="13">
        <v>8.7999999999999995E-2</v>
      </c>
      <c r="I85" s="13">
        <v>0.25390000000000001</v>
      </c>
      <c r="J85" s="13">
        <v>5.0000000000000001E-3</v>
      </c>
      <c r="K85" s="10">
        <v>0.57716000000000001</v>
      </c>
      <c r="L85" s="13">
        <v>3.938558</v>
      </c>
      <c r="M85" s="13">
        <v>0.27922039999999998</v>
      </c>
      <c r="N85" s="11">
        <v>9.5399999999999999E-2</v>
      </c>
      <c r="O85" s="11">
        <v>2.0999999999999999E-3</v>
      </c>
      <c r="P85">
        <v>1</v>
      </c>
      <c r="Q85" s="32">
        <v>1495</v>
      </c>
      <c r="R85" s="32">
        <v>20</v>
      </c>
      <c r="S85" s="32">
        <v>1459</v>
      </c>
      <c r="T85" s="32">
        <v>26</v>
      </c>
      <c r="U85" s="33">
        <v>1546</v>
      </c>
      <c r="V85" s="32">
        <v>41</v>
      </c>
      <c r="W85" s="32">
        <v>1486</v>
      </c>
      <c r="X85" s="32">
        <v>20</v>
      </c>
      <c r="Y85" s="23"/>
      <c r="Z85" s="1">
        <v>5.6</v>
      </c>
      <c r="AA85" s="14">
        <f t="shared" si="5"/>
        <v>5.6274256144889989</v>
      </c>
      <c r="AB85" s="26" t="s">
        <v>63</v>
      </c>
      <c r="AD85" s="28" t="s">
        <v>63</v>
      </c>
      <c r="AF85" s="77"/>
    </row>
    <row r="86" spans="1:32" x14ac:dyDescent="0.3">
      <c r="A86" s="1">
        <v>36</v>
      </c>
      <c r="B86" s="1" t="s">
        <v>150</v>
      </c>
      <c r="C86" s="14">
        <v>225</v>
      </c>
      <c r="D86" s="14">
        <v>430</v>
      </c>
      <c r="E86" s="9">
        <v>0.54200000000000004</v>
      </c>
      <c r="F86" s="9">
        <f t="shared" si="4"/>
        <v>1.9111111111111112</v>
      </c>
      <c r="G86" s="13">
        <v>3.81</v>
      </c>
      <c r="H86" s="13">
        <v>0.12</v>
      </c>
      <c r="I86" s="13">
        <v>0.28699999999999998</v>
      </c>
      <c r="J86" s="13">
        <v>5.0000000000000001E-3</v>
      </c>
      <c r="K86" s="10">
        <v>0.54691999999999996</v>
      </c>
      <c r="L86" s="13">
        <v>3.484321</v>
      </c>
      <c r="M86" s="13">
        <v>0.24280979999999999</v>
      </c>
      <c r="N86" s="11">
        <v>9.7100000000000006E-2</v>
      </c>
      <c r="O86" s="11">
        <v>2.3999999999999998E-3</v>
      </c>
      <c r="P86">
        <v>0</v>
      </c>
      <c r="Q86" s="32">
        <v>1595</v>
      </c>
      <c r="R86" s="32">
        <v>25</v>
      </c>
      <c r="S86" s="32">
        <v>1627</v>
      </c>
      <c r="T86" s="32">
        <v>25</v>
      </c>
      <c r="U86" s="33">
        <v>1553</v>
      </c>
      <c r="V86" s="32">
        <v>50</v>
      </c>
      <c r="W86" s="32">
        <v>1611</v>
      </c>
      <c r="X86" s="32">
        <v>22</v>
      </c>
      <c r="Y86" s="23"/>
      <c r="Z86" s="1">
        <v>-4.7</v>
      </c>
      <c r="AA86" s="14">
        <f t="shared" si="5"/>
        <v>-4.7649710238248417</v>
      </c>
      <c r="AB86" s="26"/>
      <c r="AD86" s="28" t="s">
        <v>63</v>
      </c>
      <c r="AF86" s="77"/>
    </row>
    <row r="87" spans="1:32" x14ac:dyDescent="0.3">
      <c r="A87" s="1">
        <v>74</v>
      </c>
      <c r="B87" s="1" t="s">
        <v>147</v>
      </c>
      <c r="C87" s="14">
        <v>409</v>
      </c>
      <c r="D87" s="14">
        <v>132</v>
      </c>
      <c r="E87" s="9">
        <v>3.1429999999999998</v>
      </c>
      <c r="F87" s="9">
        <f t="shared" si="4"/>
        <v>0.32273838630806845</v>
      </c>
      <c r="G87" s="13">
        <v>3.36</v>
      </c>
      <c r="H87" s="13">
        <v>8.1000000000000003E-2</v>
      </c>
      <c r="I87" s="13">
        <v>0.25180000000000002</v>
      </c>
      <c r="J87" s="13">
        <v>5.0000000000000001E-3</v>
      </c>
      <c r="K87" s="10">
        <v>0.47331000000000001</v>
      </c>
      <c r="L87" s="13">
        <v>3.971406</v>
      </c>
      <c r="M87" s="13">
        <v>0.28389720000000002</v>
      </c>
      <c r="N87" s="11">
        <v>9.5200000000000007E-2</v>
      </c>
      <c r="O87" s="11">
        <v>2.3999999999999998E-3</v>
      </c>
      <c r="P87">
        <v>1</v>
      </c>
      <c r="Q87" s="32">
        <v>1495</v>
      </c>
      <c r="R87" s="32">
        <v>19</v>
      </c>
      <c r="S87" s="32">
        <v>1449</v>
      </c>
      <c r="T87" s="32">
        <v>26</v>
      </c>
      <c r="U87" s="33">
        <v>1561</v>
      </c>
      <c r="V87" s="32">
        <v>43</v>
      </c>
      <c r="W87" s="32">
        <v>1484</v>
      </c>
      <c r="X87" s="32">
        <v>18</v>
      </c>
      <c r="Y87" s="23"/>
      <c r="Z87" s="1">
        <v>7.2</v>
      </c>
      <c r="AA87" s="14">
        <f t="shared" si="5"/>
        <v>7.1748878923766739</v>
      </c>
      <c r="AB87" s="26" t="s">
        <v>63</v>
      </c>
      <c r="AD87" s="28" t="s">
        <v>63</v>
      </c>
      <c r="AF87" s="77"/>
    </row>
    <row r="88" spans="1:32" x14ac:dyDescent="0.3">
      <c r="A88" s="1">
        <v>38</v>
      </c>
      <c r="B88" s="1" t="s">
        <v>150</v>
      </c>
      <c r="C88" s="14">
        <v>337.9</v>
      </c>
      <c r="D88" s="14">
        <v>322.8</v>
      </c>
      <c r="E88" s="9">
        <v>1.0549999999999999</v>
      </c>
      <c r="F88" s="9">
        <f t="shared" si="4"/>
        <v>0.95531222255105075</v>
      </c>
      <c r="G88" s="13">
        <v>3.71</v>
      </c>
      <c r="H88" s="13">
        <v>0.11</v>
      </c>
      <c r="I88" s="13">
        <v>0.27179999999999999</v>
      </c>
      <c r="J88" s="13">
        <v>5.0000000000000001E-3</v>
      </c>
      <c r="K88" s="10">
        <v>0.75356999999999996</v>
      </c>
      <c r="L88" s="13">
        <v>3.679176</v>
      </c>
      <c r="M88" s="13">
        <v>0.25719039999999999</v>
      </c>
      <c r="N88" s="11">
        <v>9.8000000000000004E-2</v>
      </c>
      <c r="O88" s="11">
        <v>2.0999999999999999E-3</v>
      </c>
      <c r="P88">
        <v>0</v>
      </c>
      <c r="Q88" s="32">
        <v>1574</v>
      </c>
      <c r="R88" s="32">
        <v>24</v>
      </c>
      <c r="S88" s="32">
        <v>1551</v>
      </c>
      <c r="T88" s="32">
        <v>25</v>
      </c>
      <c r="U88" s="33">
        <v>1604</v>
      </c>
      <c r="V88" s="32">
        <v>37</v>
      </c>
      <c r="W88" s="32">
        <v>1565</v>
      </c>
      <c r="X88" s="32">
        <v>23</v>
      </c>
      <c r="Y88" s="23"/>
      <c r="Z88" s="1">
        <v>3.3</v>
      </c>
      <c r="AA88" s="14">
        <f t="shared" si="5"/>
        <v>3.3042394014962611</v>
      </c>
      <c r="AB88" s="26" t="s">
        <v>63</v>
      </c>
      <c r="AD88" s="28" t="s">
        <v>63</v>
      </c>
      <c r="AF88" s="77"/>
    </row>
    <row r="89" spans="1:32" x14ac:dyDescent="0.3">
      <c r="A89" s="1">
        <v>2</v>
      </c>
      <c r="B89" s="1" t="s">
        <v>147</v>
      </c>
      <c r="C89" s="14">
        <v>83</v>
      </c>
      <c r="D89" s="14">
        <v>116</v>
      </c>
      <c r="E89" s="9">
        <v>0.91</v>
      </c>
      <c r="F89" s="9">
        <f t="shared" si="4"/>
        <v>1.3975903614457832</v>
      </c>
      <c r="G89" s="13">
        <v>4.82</v>
      </c>
      <c r="H89" s="13">
        <v>0.24</v>
      </c>
      <c r="I89" s="13">
        <v>0.35199999999999998</v>
      </c>
      <c r="J89" s="13">
        <v>1.2E-2</v>
      </c>
      <c r="K89" s="10">
        <v>0.67813000000000001</v>
      </c>
      <c r="L89" s="13">
        <v>2.8409089999999999</v>
      </c>
      <c r="M89" s="13">
        <v>0.21791060000000001</v>
      </c>
      <c r="N89" s="11">
        <v>9.8799999999999999E-2</v>
      </c>
      <c r="O89" s="11">
        <v>3.5999999999999999E-3</v>
      </c>
      <c r="P89">
        <v>1</v>
      </c>
      <c r="Q89" s="32">
        <v>1788</v>
      </c>
      <c r="R89" s="32">
        <v>42</v>
      </c>
      <c r="S89" s="32">
        <v>1944</v>
      </c>
      <c r="T89" s="32">
        <v>57</v>
      </c>
      <c r="U89" s="33">
        <v>1611</v>
      </c>
      <c r="V89" s="32">
        <v>68</v>
      </c>
      <c r="W89" s="32">
        <v>1795</v>
      </c>
      <c r="X89" s="32">
        <v>39</v>
      </c>
      <c r="Y89" s="23"/>
      <c r="Z89" s="1">
        <v>-21</v>
      </c>
      <c r="AA89" s="14">
        <f t="shared" si="5"/>
        <v>-20.67039106145252</v>
      </c>
      <c r="AB89" s="26" t="s">
        <v>63</v>
      </c>
      <c r="AD89" s="28" t="s">
        <v>63</v>
      </c>
      <c r="AF89" s="77"/>
    </row>
    <row r="90" spans="1:32" x14ac:dyDescent="0.3">
      <c r="A90" s="1">
        <v>53</v>
      </c>
      <c r="B90" s="1" t="s">
        <v>150</v>
      </c>
      <c r="C90" s="14">
        <v>259</v>
      </c>
      <c r="D90" s="14">
        <v>164</v>
      </c>
      <c r="E90" s="9">
        <v>1.82</v>
      </c>
      <c r="F90" s="9">
        <f t="shared" si="4"/>
        <v>0.63320463320463316</v>
      </c>
      <c r="G90" s="13">
        <v>3.87</v>
      </c>
      <c r="H90" s="13">
        <v>0.12</v>
      </c>
      <c r="I90" s="13">
        <v>0.27400000000000002</v>
      </c>
      <c r="J90" s="13">
        <v>6.0000000000000001E-3</v>
      </c>
      <c r="K90" s="10">
        <v>0.39723999999999998</v>
      </c>
      <c r="L90" s="13">
        <v>3.649635</v>
      </c>
      <c r="M90" s="13">
        <v>0.25307689999999999</v>
      </c>
      <c r="N90" s="11">
        <v>0.10349999999999999</v>
      </c>
      <c r="O90" s="11">
        <v>2.3E-3</v>
      </c>
      <c r="P90">
        <v>0</v>
      </c>
      <c r="Q90" s="32">
        <v>1607</v>
      </c>
      <c r="R90" s="32">
        <v>25</v>
      </c>
      <c r="S90" s="32">
        <v>1561</v>
      </c>
      <c r="T90" s="32">
        <v>30</v>
      </c>
      <c r="U90" s="33">
        <v>1669</v>
      </c>
      <c r="V90" s="32">
        <v>56</v>
      </c>
      <c r="W90" s="32">
        <v>1591</v>
      </c>
      <c r="X90" s="32">
        <v>23</v>
      </c>
      <c r="Y90" s="23"/>
      <c r="Z90" s="1">
        <v>6.5</v>
      </c>
      <c r="AA90" s="14">
        <f t="shared" si="5"/>
        <v>6.4709406830437359</v>
      </c>
      <c r="AB90" s="26" t="s">
        <v>63</v>
      </c>
      <c r="AD90" s="28" t="s">
        <v>63</v>
      </c>
      <c r="AF90" s="77"/>
    </row>
    <row r="91" spans="1:32" x14ac:dyDescent="0.3">
      <c r="A91" s="1">
        <v>85</v>
      </c>
      <c r="B91" s="1" t="s">
        <v>148</v>
      </c>
      <c r="C91" s="14">
        <v>110</v>
      </c>
      <c r="D91" s="14">
        <v>95</v>
      </c>
      <c r="E91" s="9">
        <v>1.145</v>
      </c>
      <c r="F91" s="9">
        <f t="shared" si="4"/>
        <v>0.86363636363636365</v>
      </c>
      <c r="G91" s="13">
        <v>3.94</v>
      </c>
      <c r="H91" s="13">
        <v>0.13</v>
      </c>
      <c r="I91" s="13">
        <v>0.26790000000000003</v>
      </c>
      <c r="J91" s="13">
        <v>5.0000000000000001E-3</v>
      </c>
      <c r="K91" s="10">
        <v>0.34597</v>
      </c>
      <c r="L91" s="13">
        <v>3.7327360000000001</v>
      </c>
      <c r="M91" s="13">
        <v>0.2647331</v>
      </c>
      <c r="N91" s="11">
        <v>0.1074</v>
      </c>
      <c r="O91" s="11">
        <v>3.3999999999999998E-3</v>
      </c>
      <c r="P91">
        <v>0</v>
      </c>
      <c r="Q91" s="32">
        <v>1622</v>
      </c>
      <c r="R91" s="32">
        <v>27</v>
      </c>
      <c r="S91" s="32">
        <v>1531</v>
      </c>
      <c r="T91" s="32">
        <v>25</v>
      </c>
      <c r="U91" s="33">
        <v>1743</v>
      </c>
      <c r="V91" s="32">
        <v>58</v>
      </c>
      <c r="W91" s="32">
        <v>1569</v>
      </c>
      <c r="X91" s="32">
        <v>22</v>
      </c>
      <c r="Y91" s="23"/>
      <c r="Z91" s="1">
        <v>12</v>
      </c>
      <c r="AA91" s="14">
        <f t="shared" si="5"/>
        <v>12.162937464142288</v>
      </c>
      <c r="AB91" s="26" t="s">
        <v>63</v>
      </c>
      <c r="AD91" s="28" t="s">
        <v>63</v>
      </c>
      <c r="AF91" s="77"/>
    </row>
    <row r="92" spans="1:32" x14ac:dyDescent="0.3">
      <c r="A92" s="1">
        <v>1</v>
      </c>
      <c r="B92" s="1" t="s">
        <v>148</v>
      </c>
      <c r="C92" s="14">
        <v>19</v>
      </c>
      <c r="D92" s="14">
        <v>13.4</v>
      </c>
      <c r="E92" s="9">
        <v>1.4930000000000001</v>
      </c>
      <c r="F92" s="9">
        <f t="shared" si="4"/>
        <v>0.70526315789473681</v>
      </c>
      <c r="G92" s="13">
        <v>3.43</v>
      </c>
      <c r="H92" s="13">
        <v>0.32</v>
      </c>
      <c r="I92" s="13">
        <v>0.22</v>
      </c>
      <c r="J92" s="13">
        <v>1.9E-2</v>
      </c>
      <c r="K92" s="10">
        <v>0.64795000000000003</v>
      </c>
      <c r="L92" s="13">
        <v>4.5454549999999996</v>
      </c>
      <c r="M92" s="13">
        <v>0.49586780000000003</v>
      </c>
      <c r="N92" s="11">
        <v>0.108</v>
      </c>
      <c r="O92" s="11">
        <v>0.01</v>
      </c>
      <c r="P92">
        <v>0</v>
      </c>
      <c r="Q92" s="32">
        <v>1511</v>
      </c>
      <c r="R92" s="32">
        <v>73</v>
      </c>
      <c r="S92" s="32">
        <v>1282</v>
      </c>
      <c r="T92" s="32">
        <v>100</v>
      </c>
      <c r="U92" s="33">
        <v>1849</v>
      </c>
      <c r="V92" s="32">
        <v>137</v>
      </c>
      <c r="W92" s="32">
        <v>1472</v>
      </c>
      <c r="X92" s="32">
        <v>83</v>
      </c>
      <c r="Y92" s="23"/>
      <c r="Z92" s="1">
        <v>31</v>
      </c>
      <c r="AA92" s="14">
        <f t="shared" si="5"/>
        <v>30.665224445646302</v>
      </c>
      <c r="AB92" s="26" t="s">
        <v>63</v>
      </c>
      <c r="AD92" s="28" t="s">
        <v>63</v>
      </c>
      <c r="AF92" s="77"/>
    </row>
    <row r="93" spans="1:32" ht="21" customHeight="1" x14ac:dyDescent="0.3">
      <c r="A93" s="60" t="s">
        <v>111</v>
      </c>
      <c r="B93" s="60"/>
      <c r="C93" s="60"/>
      <c r="D93" s="60"/>
      <c r="E93" s="60"/>
      <c r="F93" s="60"/>
      <c r="G93" s="60"/>
      <c r="AD93"/>
    </row>
    <row r="94" spans="1:32" x14ac:dyDescent="0.3">
      <c r="A94" s="1">
        <v>9</v>
      </c>
      <c r="B94" s="1" t="s">
        <v>150</v>
      </c>
      <c r="C94" s="14">
        <v>238</v>
      </c>
      <c r="D94" s="14">
        <v>122</v>
      </c>
      <c r="E94" s="9">
        <v>1.9730000000000001</v>
      </c>
      <c r="F94" s="9">
        <f t="shared" ref="F94:F113" si="6">D94/C94</f>
        <v>0.51260504201680668</v>
      </c>
      <c r="G94" s="13">
        <v>3.4</v>
      </c>
      <c r="H94" s="13">
        <v>0.15</v>
      </c>
      <c r="I94" s="13">
        <v>0.26769999999999999</v>
      </c>
      <c r="J94" s="13">
        <v>9.5999999999999992E-3</v>
      </c>
      <c r="K94" s="10">
        <v>0.61699999999999999</v>
      </c>
      <c r="L94" s="13">
        <v>3.735525</v>
      </c>
      <c r="M94" s="13">
        <v>0.29303709999999999</v>
      </c>
      <c r="N94" s="13">
        <v>9.1700000000000004E-2</v>
      </c>
      <c r="O94" s="13">
        <v>3.0000000000000001E-3</v>
      </c>
      <c r="P94" s="12">
        <v>0</v>
      </c>
      <c r="Q94" s="32">
        <v>1504</v>
      </c>
      <c r="R94" s="32">
        <v>34</v>
      </c>
      <c r="S94" s="32">
        <v>1531</v>
      </c>
      <c r="T94" s="32">
        <v>50</v>
      </c>
      <c r="U94" s="33">
        <v>1468</v>
      </c>
      <c r="V94" s="32">
        <v>67</v>
      </c>
      <c r="W94" s="32">
        <v>1506</v>
      </c>
      <c r="X94" s="32">
        <v>34</v>
      </c>
      <c r="Y94" s="22"/>
      <c r="Z94" s="1">
        <v>-4.3</v>
      </c>
      <c r="AA94" s="9">
        <f t="shared" ref="AA94:AA113" si="7">100-(100*(S94/U94))</f>
        <v>-4.291553133514995</v>
      </c>
      <c r="AB94" s="26"/>
      <c r="AF94" s="77"/>
    </row>
    <row r="95" spans="1:32" x14ac:dyDescent="0.3">
      <c r="A95" s="1">
        <v>24</v>
      </c>
      <c r="B95" s="1" t="s">
        <v>147</v>
      </c>
      <c r="C95" s="14">
        <v>232</v>
      </c>
      <c r="D95" s="14">
        <v>133</v>
      </c>
      <c r="E95" s="9">
        <v>1.7</v>
      </c>
      <c r="F95" s="9">
        <f t="shared" si="6"/>
        <v>0.57327586206896552</v>
      </c>
      <c r="G95" s="13">
        <v>3.36</v>
      </c>
      <c r="H95" s="13">
        <v>0.15</v>
      </c>
      <c r="I95" s="13">
        <v>0.26400000000000001</v>
      </c>
      <c r="J95" s="13">
        <v>1.0999999999999999E-2</v>
      </c>
      <c r="K95" s="10">
        <v>0.77988000000000002</v>
      </c>
      <c r="L95" s="13">
        <v>3.7878790000000002</v>
      </c>
      <c r="M95" s="13">
        <v>0.30130849999999998</v>
      </c>
      <c r="N95" s="13">
        <v>9.2200000000000004E-2</v>
      </c>
      <c r="O95" s="13">
        <v>3.3999999999999998E-3</v>
      </c>
      <c r="P95" s="12">
        <v>1</v>
      </c>
      <c r="Q95" s="32">
        <v>1495</v>
      </c>
      <c r="R95" s="32">
        <v>34</v>
      </c>
      <c r="S95" s="32">
        <v>1510</v>
      </c>
      <c r="T95" s="32">
        <v>55</v>
      </c>
      <c r="U95" s="33">
        <v>1474</v>
      </c>
      <c r="V95" s="32">
        <v>53</v>
      </c>
      <c r="W95" s="32">
        <v>1492</v>
      </c>
      <c r="X95" s="32">
        <v>33</v>
      </c>
      <c r="Y95" s="22"/>
      <c r="Z95" s="1">
        <v>-2.5</v>
      </c>
      <c r="AA95" s="9">
        <f t="shared" si="7"/>
        <v>-2.4423337856173788</v>
      </c>
      <c r="AB95" s="26"/>
      <c r="AF95" s="77"/>
    </row>
    <row r="96" spans="1:32" x14ac:dyDescent="0.3">
      <c r="A96" s="1">
        <v>32</v>
      </c>
      <c r="B96" s="1" t="s">
        <v>147</v>
      </c>
      <c r="C96" s="14">
        <v>300</v>
      </c>
      <c r="D96" s="14">
        <v>186</v>
      </c>
      <c r="E96" s="9">
        <v>1.704</v>
      </c>
      <c r="F96" s="9">
        <f t="shared" si="6"/>
        <v>0.62</v>
      </c>
      <c r="G96" s="13">
        <v>3.34</v>
      </c>
      <c r="H96" s="13">
        <v>0.12</v>
      </c>
      <c r="I96" s="13">
        <v>0.26219999999999999</v>
      </c>
      <c r="J96" s="13">
        <v>9.5999999999999992E-3</v>
      </c>
      <c r="K96" s="10">
        <v>0.82587999999999995</v>
      </c>
      <c r="L96" s="13">
        <v>3.8138830000000001</v>
      </c>
      <c r="M96" s="13">
        <v>0.29091400000000001</v>
      </c>
      <c r="N96" s="13">
        <v>9.1800000000000007E-2</v>
      </c>
      <c r="O96" s="13">
        <v>3.0000000000000001E-3</v>
      </c>
      <c r="P96" s="12">
        <v>1</v>
      </c>
      <c r="Q96" s="32">
        <v>1490</v>
      </c>
      <c r="R96" s="32">
        <v>28</v>
      </c>
      <c r="S96" s="32">
        <v>1500</v>
      </c>
      <c r="T96" s="32">
        <v>50</v>
      </c>
      <c r="U96" s="33">
        <v>1477</v>
      </c>
      <c r="V96" s="32">
        <v>41</v>
      </c>
      <c r="W96" s="32">
        <v>1487</v>
      </c>
      <c r="X96" s="32">
        <v>25</v>
      </c>
      <c r="Y96" s="22"/>
      <c r="Z96" s="1">
        <v>-1.6</v>
      </c>
      <c r="AA96" s="9">
        <f t="shared" si="7"/>
        <v>-1.5572105619499013</v>
      </c>
      <c r="AB96" s="26"/>
      <c r="AF96" s="77"/>
    </row>
    <row r="97" spans="1:32" x14ac:dyDescent="0.3">
      <c r="A97" s="1">
        <v>25</v>
      </c>
      <c r="B97" s="1" t="s">
        <v>150</v>
      </c>
      <c r="C97" s="14">
        <v>204</v>
      </c>
      <c r="D97" s="14">
        <v>95.2</v>
      </c>
      <c r="E97" s="9">
        <v>2.14</v>
      </c>
      <c r="F97" s="9">
        <f t="shared" si="6"/>
        <v>0.46666666666666667</v>
      </c>
      <c r="G97" s="13">
        <v>3.37</v>
      </c>
      <c r="H97" s="13">
        <v>0.16</v>
      </c>
      <c r="I97" s="13">
        <v>0.26340000000000002</v>
      </c>
      <c r="J97" s="13">
        <v>8.6999999999999994E-3</v>
      </c>
      <c r="K97" s="10">
        <v>0.56611999999999996</v>
      </c>
      <c r="L97" s="13">
        <v>3.7965070000000001</v>
      </c>
      <c r="M97" s="13">
        <v>0.28826930000000001</v>
      </c>
      <c r="N97" s="13">
        <v>9.2200000000000004E-2</v>
      </c>
      <c r="O97" s="13">
        <v>2.8E-3</v>
      </c>
      <c r="P97" s="12">
        <v>0</v>
      </c>
      <c r="Q97" s="32">
        <v>1497</v>
      </c>
      <c r="R97" s="32">
        <v>36</v>
      </c>
      <c r="S97" s="32">
        <v>1505</v>
      </c>
      <c r="T97" s="32">
        <v>45</v>
      </c>
      <c r="U97" s="33">
        <v>1487</v>
      </c>
      <c r="V97" s="32">
        <v>74</v>
      </c>
      <c r="W97" s="32">
        <v>1499</v>
      </c>
      <c r="X97" s="32">
        <v>35</v>
      </c>
      <c r="Y97" s="22"/>
      <c r="Z97" s="1">
        <v>-1.3</v>
      </c>
      <c r="AA97" s="9">
        <f t="shared" si="7"/>
        <v>-1.2104909213180832</v>
      </c>
      <c r="AB97" s="26"/>
      <c r="AF97" s="77"/>
    </row>
    <row r="98" spans="1:32" x14ac:dyDescent="0.3">
      <c r="A98" s="1">
        <v>29</v>
      </c>
      <c r="B98" s="1" t="s">
        <v>67</v>
      </c>
      <c r="C98" s="14">
        <v>252</v>
      </c>
      <c r="D98" s="14">
        <v>251</v>
      </c>
      <c r="E98" s="9">
        <v>1.006</v>
      </c>
      <c r="F98" s="9">
        <f t="shared" si="6"/>
        <v>0.99603174603174605</v>
      </c>
      <c r="G98" s="13">
        <v>3.23</v>
      </c>
      <c r="H98" s="13">
        <v>0.1</v>
      </c>
      <c r="I98" s="13">
        <v>0.25140000000000001</v>
      </c>
      <c r="J98" s="13">
        <v>5.1000000000000004E-3</v>
      </c>
      <c r="K98" s="10">
        <v>0.72909999999999997</v>
      </c>
      <c r="L98" s="13">
        <v>3.977725</v>
      </c>
      <c r="M98" s="13">
        <v>0.28480129999999998</v>
      </c>
      <c r="N98" s="13">
        <v>9.2600000000000002E-2</v>
      </c>
      <c r="O98" s="13">
        <v>2.3E-3</v>
      </c>
      <c r="P98" s="12">
        <v>0</v>
      </c>
      <c r="Q98" s="32">
        <v>1464</v>
      </c>
      <c r="R98" s="32">
        <v>24</v>
      </c>
      <c r="S98" s="32">
        <v>1444</v>
      </c>
      <c r="T98" s="32">
        <v>25</v>
      </c>
      <c r="U98" s="33">
        <v>1495</v>
      </c>
      <c r="V98" s="32">
        <v>40</v>
      </c>
      <c r="W98" s="32">
        <v>1456</v>
      </c>
      <c r="X98" s="32">
        <v>23</v>
      </c>
      <c r="Y98" s="22"/>
      <c r="Z98" s="1">
        <v>3.4</v>
      </c>
      <c r="AA98" s="9">
        <f t="shared" si="7"/>
        <v>3.4113712374581979</v>
      </c>
      <c r="AB98" s="26"/>
      <c r="AF98" s="77"/>
    </row>
    <row r="99" spans="1:32" x14ac:dyDescent="0.3">
      <c r="A99" s="1">
        <v>11</v>
      </c>
      <c r="B99" s="1" t="s">
        <v>150</v>
      </c>
      <c r="C99" s="14">
        <v>97</v>
      </c>
      <c r="D99" s="14">
        <v>84</v>
      </c>
      <c r="E99" s="9">
        <v>1.1879999999999999</v>
      </c>
      <c r="F99" s="9">
        <f t="shared" si="6"/>
        <v>0.865979381443299</v>
      </c>
      <c r="G99" s="13">
        <v>3.34</v>
      </c>
      <c r="H99" s="13">
        <v>0.11</v>
      </c>
      <c r="I99" s="13">
        <v>0.25719999999999998</v>
      </c>
      <c r="J99" s="13">
        <v>6.7000000000000002E-3</v>
      </c>
      <c r="K99" s="10">
        <v>0.28572999999999998</v>
      </c>
      <c r="L99" s="13">
        <v>3.8880249999999998</v>
      </c>
      <c r="M99" s="13">
        <v>0.28721799999999997</v>
      </c>
      <c r="N99" s="13">
        <v>9.2700000000000005E-2</v>
      </c>
      <c r="O99" s="13">
        <v>3.5999999999999999E-3</v>
      </c>
      <c r="P99" s="12">
        <v>0</v>
      </c>
      <c r="Q99" s="32">
        <v>1490</v>
      </c>
      <c r="R99" s="32">
        <v>25</v>
      </c>
      <c r="S99" s="32">
        <v>1474</v>
      </c>
      <c r="T99" s="32">
        <v>35</v>
      </c>
      <c r="U99" s="33">
        <v>1513</v>
      </c>
      <c r="V99" s="32">
        <v>67</v>
      </c>
      <c r="W99" s="32">
        <v>1486</v>
      </c>
      <c r="X99" s="32">
        <v>23</v>
      </c>
      <c r="Y99" s="22"/>
      <c r="Z99" s="1">
        <v>2.6</v>
      </c>
      <c r="AA99" s="9">
        <f t="shared" si="7"/>
        <v>2.577660277594191</v>
      </c>
      <c r="AB99" s="26"/>
      <c r="AF99" s="77"/>
    </row>
    <row r="100" spans="1:32" x14ac:dyDescent="0.3">
      <c r="A100" s="1">
        <v>6</v>
      </c>
      <c r="B100" s="1" t="s">
        <v>147</v>
      </c>
      <c r="C100" s="14">
        <v>113.1</v>
      </c>
      <c r="D100" s="14">
        <v>40.1</v>
      </c>
      <c r="E100" s="9">
        <v>2.79</v>
      </c>
      <c r="F100" s="9">
        <f t="shared" si="6"/>
        <v>0.354553492484527</v>
      </c>
      <c r="G100" s="13">
        <v>3.2240000000000002</v>
      </c>
      <c r="H100" s="13">
        <v>9.8000000000000004E-2</v>
      </c>
      <c r="I100" s="13">
        <v>0.24829999999999999</v>
      </c>
      <c r="J100" s="13">
        <v>7.7000000000000002E-3</v>
      </c>
      <c r="K100" s="10">
        <v>0.31679000000000002</v>
      </c>
      <c r="L100" s="13">
        <v>4.0273859999999999</v>
      </c>
      <c r="M100" s="13">
        <v>0.30817699999999998</v>
      </c>
      <c r="N100" s="13">
        <v>9.4700000000000006E-2</v>
      </c>
      <c r="O100" s="13">
        <v>3.8E-3</v>
      </c>
      <c r="P100" s="12">
        <v>1</v>
      </c>
      <c r="Q100" s="32">
        <v>1463</v>
      </c>
      <c r="R100" s="32">
        <v>23</v>
      </c>
      <c r="S100" s="32">
        <v>1428</v>
      </c>
      <c r="T100" s="32">
        <v>40</v>
      </c>
      <c r="U100" s="33">
        <v>1514</v>
      </c>
      <c r="V100" s="32">
        <v>68</v>
      </c>
      <c r="W100" s="32">
        <v>1458</v>
      </c>
      <c r="X100" s="32">
        <v>22</v>
      </c>
      <c r="Y100" s="22"/>
      <c r="Z100" s="1">
        <v>5.7</v>
      </c>
      <c r="AA100" s="9">
        <f t="shared" si="7"/>
        <v>5.6803170409511239</v>
      </c>
      <c r="AB100" s="26" t="s">
        <v>63</v>
      </c>
      <c r="AF100" s="77"/>
    </row>
    <row r="101" spans="1:32" x14ac:dyDescent="0.3">
      <c r="A101" s="1">
        <v>8</v>
      </c>
      <c r="B101" s="1" t="s">
        <v>147</v>
      </c>
      <c r="C101" s="14">
        <v>156</v>
      </c>
      <c r="D101" s="14">
        <v>91</v>
      </c>
      <c r="E101" s="9">
        <v>1.7050000000000001</v>
      </c>
      <c r="F101" s="9">
        <f t="shared" si="6"/>
        <v>0.58333333333333337</v>
      </c>
      <c r="G101" s="13">
        <v>3.38</v>
      </c>
      <c r="H101" s="13">
        <v>0.13</v>
      </c>
      <c r="I101" s="13">
        <v>0.25969999999999999</v>
      </c>
      <c r="J101" s="13">
        <v>7.1999999999999998E-3</v>
      </c>
      <c r="K101" s="10">
        <v>0.66203000000000001</v>
      </c>
      <c r="L101" s="13">
        <v>3.850597</v>
      </c>
      <c r="M101" s="13">
        <v>0.28171479999999999</v>
      </c>
      <c r="N101" s="13">
        <v>9.4899999999999998E-2</v>
      </c>
      <c r="O101" s="13">
        <v>3.3E-3</v>
      </c>
      <c r="P101" s="12">
        <v>1</v>
      </c>
      <c r="Q101" s="32">
        <v>1500</v>
      </c>
      <c r="R101" s="32">
        <v>30</v>
      </c>
      <c r="S101" s="32">
        <v>1490</v>
      </c>
      <c r="T101" s="32">
        <v>35</v>
      </c>
      <c r="U101" s="33">
        <v>1514</v>
      </c>
      <c r="V101" s="32">
        <v>53</v>
      </c>
      <c r="W101" s="32">
        <v>1497</v>
      </c>
      <c r="X101" s="32">
        <v>29</v>
      </c>
      <c r="Y101" s="22"/>
      <c r="Z101" s="1">
        <v>1.6</v>
      </c>
      <c r="AA101" s="9">
        <f t="shared" si="7"/>
        <v>1.5852047556142708</v>
      </c>
      <c r="AB101" s="26"/>
      <c r="AF101" s="77"/>
    </row>
    <row r="102" spans="1:32" x14ac:dyDescent="0.3">
      <c r="A102" s="1">
        <v>12</v>
      </c>
      <c r="B102" s="1" t="s">
        <v>149</v>
      </c>
      <c r="C102" s="14">
        <v>247</v>
      </c>
      <c r="D102" s="14">
        <v>127.8</v>
      </c>
      <c r="E102" s="9">
        <v>1.9770000000000001</v>
      </c>
      <c r="F102" s="9">
        <f t="shared" si="6"/>
        <v>0.51740890688259111</v>
      </c>
      <c r="G102" s="13">
        <v>3.3809999999999998</v>
      </c>
      <c r="H102" s="13">
        <v>0.08</v>
      </c>
      <c r="I102" s="13">
        <v>0.25950000000000001</v>
      </c>
      <c r="J102" s="13">
        <v>5.1000000000000004E-3</v>
      </c>
      <c r="K102" s="10">
        <v>0.47789999999999999</v>
      </c>
      <c r="L102" s="13">
        <v>3.8535650000000001</v>
      </c>
      <c r="M102" s="13">
        <v>0.26729930000000002</v>
      </c>
      <c r="N102" s="13">
        <v>9.3200000000000005E-2</v>
      </c>
      <c r="O102" s="13">
        <v>2.5000000000000001E-3</v>
      </c>
      <c r="P102" s="12">
        <v>1</v>
      </c>
      <c r="Q102" s="32">
        <v>1500</v>
      </c>
      <c r="R102" s="32">
        <v>18</v>
      </c>
      <c r="S102" s="32">
        <v>1490</v>
      </c>
      <c r="T102" s="32">
        <v>25</v>
      </c>
      <c r="U102" s="33">
        <v>1514</v>
      </c>
      <c r="V102" s="32">
        <v>41</v>
      </c>
      <c r="W102" s="32">
        <v>1498</v>
      </c>
      <c r="X102" s="32">
        <v>18</v>
      </c>
      <c r="Y102" s="22"/>
      <c r="Z102" s="1">
        <v>1.6</v>
      </c>
      <c r="AA102" s="9">
        <f t="shared" si="7"/>
        <v>1.5852047556142708</v>
      </c>
      <c r="AB102" s="26"/>
      <c r="AF102" s="77"/>
    </row>
    <row r="103" spans="1:32" x14ac:dyDescent="0.3">
      <c r="A103" s="1">
        <v>27</v>
      </c>
      <c r="B103" s="1" t="s">
        <v>147</v>
      </c>
      <c r="C103" s="14">
        <v>331</v>
      </c>
      <c r="D103" s="14">
        <v>206</v>
      </c>
      <c r="E103" s="9">
        <v>1.554</v>
      </c>
      <c r="F103" s="9">
        <f t="shared" si="6"/>
        <v>0.62235649546827798</v>
      </c>
      <c r="G103" s="13">
        <v>3.3690000000000002</v>
      </c>
      <c r="H103" s="13">
        <v>9.8000000000000004E-2</v>
      </c>
      <c r="I103" s="13">
        <v>0.25940000000000002</v>
      </c>
      <c r="J103" s="13">
        <v>6.4000000000000003E-3</v>
      </c>
      <c r="K103" s="10">
        <v>0.66827999999999999</v>
      </c>
      <c r="L103" s="13">
        <v>3.8550499999999999</v>
      </c>
      <c r="M103" s="13">
        <v>0.28236679999999997</v>
      </c>
      <c r="N103" s="13">
        <v>9.3200000000000005E-2</v>
      </c>
      <c r="O103" s="13">
        <v>1.8E-3</v>
      </c>
      <c r="P103" s="12">
        <v>1</v>
      </c>
      <c r="Q103" s="32">
        <v>1497</v>
      </c>
      <c r="R103" s="32">
        <v>22</v>
      </c>
      <c r="S103" s="32">
        <v>1485</v>
      </c>
      <c r="T103" s="32">
        <v>30</v>
      </c>
      <c r="U103" s="33">
        <v>1515</v>
      </c>
      <c r="V103" s="32">
        <v>41</v>
      </c>
      <c r="W103" s="32">
        <v>1496</v>
      </c>
      <c r="X103" s="32">
        <v>22</v>
      </c>
      <c r="Y103" s="22"/>
      <c r="Z103" s="1">
        <v>2</v>
      </c>
      <c r="AA103" s="9">
        <f t="shared" si="7"/>
        <v>1.9801980198019749</v>
      </c>
      <c r="AB103" s="26"/>
      <c r="AF103" s="77"/>
    </row>
    <row r="104" spans="1:32" x14ac:dyDescent="0.3">
      <c r="A104" s="1">
        <v>15</v>
      </c>
      <c r="B104" s="1" t="s">
        <v>150</v>
      </c>
      <c r="C104" s="14">
        <v>108.5</v>
      </c>
      <c r="D104" s="14">
        <v>120.5</v>
      </c>
      <c r="E104" s="9">
        <v>0.89900000000000002</v>
      </c>
      <c r="F104" s="9">
        <f t="shared" si="6"/>
        <v>1.1105990783410138</v>
      </c>
      <c r="G104" s="13">
        <v>3.33</v>
      </c>
      <c r="H104" s="13">
        <v>0.11</v>
      </c>
      <c r="I104" s="13">
        <v>0.25519999999999998</v>
      </c>
      <c r="J104" s="13">
        <v>4.4999999999999997E-3</v>
      </c>
      <c r="K104" s="10">
        <v>0.24381</v>
      </c>
      <c r="L104" s="13">
        <v>3.9184950000000001</v>
      </c>
      <c r="M104" s="13">
        <v>0.27638289999999999</v>
      </c>
      <c r="N104" s="13">
        <v>9.3399999999999997E-2</v>
      </c>
      <c r="O104" s="13">
        <v>3.3999999999999998E-3</v>
      </c>
      <c r="P104" s="12">
        <v>0</v>
      </c>
      <c r="Q104" s="32">
        <v>1488</v>
      </c>
      <c r="R104" s="32">
        <v>25</v>
      </c>
      <c r="S104" s="32">
        <v>1464</v>
      </c>
      <c r="T104" s="32">
        <v>25</v>
      </c>
      <c r="U104" s="33">
        <v>1522</v>
      </c>
      <c r="V104" s="32">
        <v>63</v>
      </c>
      <c r="W104" s="32">
        <v>1476</v>
      </c>
      <c r="X104" s="32">
        <v>20</v>
      </c>
      <c r="Y104" s="22"/>
      <c r="Z104" s="1">
        <v>3.8</v>
      </c>
      <c r="AA104" s="9">
        <f t="shared" si="7"/>
        <v>3.8107752956636034</v>
      </c>
      <c r="AB104" s="26"/>
      <c r="AF104" s="77"/>
    </row>
    <row r="105" spans="1:32" x14ac:dyDescent="0.3">
      <c r="A105" s="1">
        <v>18</v>
      </c>
      <c r="B105" s="1" t="s">
        <v>151</v>
      </c>
      <c r="C105" s="14">
        <v>187</v>
      </c>
      <c r="D105" s="14">
        <v>168</v>
      </c>
      <c r="E105" s="9">
        <v>1.113</v>
      </c>
      <c r="F105" s="9">
        <f t="shared" si="6"/>
        <v>0.89839572192513373</v>
      </c>
      <c r="G105" s="13">
        <v>3.41</v>
      </c>
      <c r="H105" s="13">
        <v>0.12</v>
      </c>
      <c r="I105" s="13">
        <v>0.2606</v>
      </c>
      <c r="J105" s="13">
        <v>7.0000000000000001E-3</v>
      </c>
      <c r="K105" s="10">
        <v>0.44320999999999999</v>
      </c>
      <c r="L105" s="13">
        <v>3.8372989999999998</v>
      </c>
      <c r="M105" s="13">
        <v>0.27977229999999997</v>
      </c>
      <c r="N105" s="13">
        <v>9.4399999999999998E-2</v>
      </c>
      <c r="O105" s="13">
        <v>3.2000000000000002E-3</v>
      </c>
      <c r="P105" s="12">
        <v>1</v>
      </c>
      <c r="Q105" s="32">
        <v>1507</v>
      </c>
      <c r="R105" s="32">
        <v>27</v>
      </c>
      <c r="S105" s="32">
        <v>1495</v>
      </c>
      <c r="T105" s="32">
        <v>35</v>
      </c>
      <c r="U105" s="33">
        <v>1523</v>
      </c>
      <c r="V105" s="32">
        <v>62</v>
      </c>
      <c r="W105" s="32">
        <v>1503</v>
      </c>
      <c r="X105" s="32">
        <v>26</v>
      </c>
      <c r="Y105" s="22"/>
      <c r="Z105" s="1">
        <v>1.9</v>
      </c>
      <c r="AA105" s="9">
        <f t="shared" si="7"/>
        <v>1.8384766907419561</v>
      </c>
      <c r="AB105" s="26"/>
      <c r="AF105" s="77"/>
    </row>
    <row r="106" spans="1:32" x14ac:dyDescent="0.3">
      <c r="A106" s="1">
        <v>31</v>
      </c>
      <c r="B106" s="1" t="s">
        <v>150</v>
      </c>
      <c r="C106" s="14">
        <v>153</v>
      </c>
      <c r="D106" s="14">
        <v>149</v>
      </c>
      <c r="E106" s="9">
        <v>1.0129999999999999</v>
      </c>
      <c r="F106" s="9">
        <f t="shared" si="6"/>
        <v>0.97385620915032678</v>
      </c>
      <c r="G106" s="13">
        <v>3.28</v>
      </c>
      <c r="H106" s="13">
        <v>0.14000000000000001</v>
      </c>
      <c r="I106" s="13">
        <v>0.2505</v>
      </c>
      <c r="J106" s="13">
        <v>8.2000000000000007E-3</v>
      </c>
      <c r="K106" s="10">
        <v>0.65542</v>
      </c>
      <c r="L106" s="13">
        <v>3.992016</v>
      </c>
      <c r="M106" s="13">
        <v>0.30278759999999999</v>
      </c>
      <c r="N106" s="13">
        <v>9.5500000000000002E-2</v>
      </c>
      <c r="O106" s="13">
        <v>2.8999999999999998E-3</v>
      </c>
      <c r="P106" s="12">
        <v>0</v>
      </c>
      <c r="Q106" s="32">
        <v>1476</v>
      </c>
      <c r="R106" s="32">
        <v>33</v>
      </c>
      <c r="S106" s="32">
        <v>1444</v>
      </c>
      <c r="T106" s="32">
        <v>40</v>
      </c>
      <c r="U106" s="33">
        <v>1524</v>
      </c>
      <c r="V106" s="32">
        <v>60</v>
      </c>
      <c r="W106" s="32">
        <v>1469</v>
      </c>
      <c r="X106" s="32">
        <v>33</v>
      </c>
      <c r="Y106" s="22"/>
      <c r="Z106" s="1">
        <v>5.3</v>
      </c>
      <c r="AA106" s="9">
        <f t="shared" si="7"/>
        <v>5.2493438320209975</v>
      </c>
      <c r="AB106" s="26" t="s">
        <v>63</v>
      </c>
      <c r="AF106" s="77"/>
    </row>
    <row r="107" spans="1:32" x14ac:dyDescent="0.3">
      <c r="A107" s="1">
        <v>13</v>
      </c>
      <c r="B107" s="1" t="s">
        <v>149</v>
      </c>
      <c r="C107" s="14">
        <v>294</v>
      </c>
      <c r="D107" s="14">
        <v>196</v>
      </c>
      <c r="E107" s="9">
        <v>1.4810000000000001</v>
      </c>
      <c r="F107" s="9">
        <f t="shared" si="6"/>
        <v>0.66666666666666663</v>
      </c>
      <c r="G107" s="13">
        <v>3.4</v>
      </c>
      <c r="H107" s="13">
        <v>0.11</v>
      </c>
      <c r="I107" s="13">
        <v>0.25979999999999998</v>
      </c>
      <c r="J107" s="13">
        <v>6.7999999999999996E-3</v>
      </c>
      <c r="K107" s="10">
        <v>0.60751999999999995</v>
      </c>
      <c r="L107" s="13">
        <v>3.8491149999999998</v>
      </c>
      <c r="M107" s="13">
        <v>0.28149800000000003</v>
      </c>
      <c r="N107" s="13">
        <v>9.4899999999999998E-2</v>
      </c>
      <c r="O107" s="13">
        <v>2.7000000000000001E-3</v>
      </c>
      <c r="P107" s="12">
        <v>1</v>
      </c>
      <c r="Q107" s="32">
        <v>1504</v>
      </c>
      <c r="R107" s="32">
        <v>25</v>
      </c>
      <c r="S107" s="32">
        <v>1490</v>
      </c>
      <c r="T107" s="32">
        <v>35</v>
      </c>
      <c r="U107" s="33">
        <v>1525</v>
      </c>
      <c r="V107" s="32">
        <v>49</v>
      </c>
      <c r="W107" s="32">
        <v>1503</v>
      </c>
      <c r="X107" s="32">
        <v>25</v>
      </c>
      <c r="Y107" s="22"/>
      <c r="Z107" s="1">
        <v>2.2999999999999998</v>
      </c>
      <c r="AA107" s="9">
        <f t="shared" si="7"/>
        <v>2.2950819672131217</v>
      </c>
      <c r="AB107" s="26"/>
      <c r="AF107" s="77"/>
    </row>
    <row r="108" spans="1:32" x14ac:dyDescent="0.3">
      <c r="A108" s="1">
        <v>39</v>
      </c>
      <c r="B108" s="1" t="s">
        <v>149</v>
      </c>
      <c r="C108" s="14">
        <v>316</v>
      </c>
      <c r="D108" s="14">
        <v>153.69999999999999</v>
      </c>
      <c r="E108" s="9">
        <v>1.976</v>
      </c>
      <c r="F108" s="9">
        <f t="shared" si="6"/>
        <v>0.48639240506329112</v>
      </c>
      <c r="G108" s="13">
        <v>3.4</v>
      </c>
      <c r="H108" s="13">
        <v>0.13</v>
      </c>
      <c r="I108" s="13">
        <v>0.25840000000000002</v>
      </c>
      <c r="J108" s="13">
        <v>7.1000000000000004E-3</v>
      </c>
      <c r="K108" s="10">
        <v>0.42937999999999998</v>
      </c>
      <c r="L108" s="13">
        <v>3.8699690000000002</v>
      </c>
      <c r="M108" s="13">
        <v>0.28455649999999999</v>
      </c>
      <c r="N108" s="13">
        <v>9.4100000000000003E-2</v>
      </c>
      <c r="O108" s="13">
        <v>2.8999999999999998E-3</v>
      </c>
      <c r="P108" s="12">
        <v>1</v>
      </c>
      <c r="Q108" s="32">
        <v>1504</v>
      </c>
      <c r="R108" s="32">
        <v>29</v>
      </c>
      <c r="S108" s="32">
        <v>1480</v>
      </c>
      <c r="T108" s="32">
        <v>35</v>
      </c>
      <c r="U108" s="33">
        <v>1539</v>
      </c>
      <c r="V108" s="32">
        <v>67</v>
      </c>
      <c r="W108" s="32">
        <v>1496</v>
      </c>
      <c r="X108" s="32">
        <v>27</v>
      </c>
      <c r="Y108" s="22"/>
      <c r="Z108" s="1">
        <v>3.9</v>
      </c>
      <c r="AA108" s="9">
        <f t="shared" si="7"/>
        <v>3.8336582196231319</v>
      </c>
      <c r="AB108" s="26"/>
      <c r="AF108" s="77"/>
    </row>
    <row r="109" spans="1:32" x14ac:dyDescent="0.3">
      <c r="A109" s="1">
        <v>34</v>
      </c>
      <c r="B109" s="1" t="s">
        <v>150</v>
      </c>
      <c r="C109" s="14">
        <v>89.5</v>
      </c>
      <c r="D109" s="14">
        <v>90.7</v>
      </c>
      <c r="E109" s="9">
        <v>0.996</v>
      </c>
      <c r="F109" s="9">
        <f t="shared" si="6"/>
        <v>1.0134078212290503</v>
      </c>
      <c r="G109" s="13">
        <v>3.29</v>
      </c>
      <c r="H109" s="13">
        <v>0.15</v>
      </c>
      <c r="I109" s="13">
        <v>0.2492</v>
      </c>
      <c r="J109" s="13">
        <v>9.2999999999999992E-3</v>
      </c>
      <c r="K109" s="10">
        <v>0.59001000000000003</v>
      </c>
      <c r="L109" s="13">
        <v>4.0128409999999999</v>
      </c>
      <c r="M109" s="13">
        <v>0.30595499999999998</v>
      </c>
      <c r="N109" s="13">
        <v>9.6600000000000005E-2</v>
      </c>
      <c r="O109" s="13">
        <v>3.8E-3</v>
      </c>
      <c r="P109" s="12">
        <v>0</v>
      </c>
      <c r="Q109" s="32">
        <v>1479</v>
      </c>
      <c r="R109" s="32">
        <v>35</v>
      </c>
      <c r="S109" s="32">
        <v>1433</v>
      </c>
      <c r="T109" s="32">
        <v>46</v>
      </c>
      <c r="U109" s="33">
        <v>1544</v>
      </c>
      <c r="V109" s="32">
        <v>70</v>
      </c>
      <c r="W109" s="32">
        <v>1469</v>
      </c>
      <c r="X109" s="32">
        <v>35</v>
      </c>
      <c r="Y109" s="22"/>
      <c r="Z109" s="1">
        <v>7.2</v>
      </c>
      <c r="AA109" s="9">
        <f t="shared" si="7"/>
        <v>7.1891191709844549</v>
      </c>
      <c r="AB109" s="26" t="s">
        <v>63</v>
      </c>
      <c r="AF109" s="77"/>
    </row>
    <row r="110" spans="1:32" x14ac:dyDescent="0.3">
      <c r="A110" s="1">
        <v>10</v>
      </c>
      <c r="B110" s="1" t="s">
        <v>147</v>
      </c>
      <c r="C110" s="14">
        <v>189</v>
      </c>
      <c r="D110" s="14">
        <v>151</v>
      </c>
      <c r="E110" s="9">
        <v>1.3320000000000001</v>
      </c>
      <c r="F110" s="9">
        <f t="shared" si="6"/>
        <v>0.79894179894179895</v>
      </c>
      <c r="G110" s="13">
        <v>3.4</v>
      </c>
      <c r="H110" s="13">
        <v>0.13</v>
      </c>
      <c r="I110" s="13">
        <v>0.25700000000000001</v>
      </c>
      <c r="J110" s="13">
        <v>7.7999999999999996E-3</v>
      </c>
      <c r="K110" s="10">
        <v>0.52741000000000005</v>
      </c>
      <c r="L110" s="13">
        <v>3.891051</v>
      </c>
      <c r="M110" s="13">
        <v>0.28766520000000001</v>
      </c>
      <c r="N110" s="13">
        <v>9.4200000000000006E-2</v>
      </c>
      <c r="O110" s="13">
        <v>2.8E-3</v>
      </c>
      <c r="P110" s="12">
        <v>1</v>
      </c>
      <c r="Q110" s="32">
        <v>1504</v>
      </c>
      <c r="R110" s="32">
        <v>29</v>
      </c>
      <c r="S110" s="32">
        <v>1474</v>
      </c>
      <c r="T110" s="32">
        <v>40</v>
      </c>
      <c r="U110" s="33">
        <v>1547</v>
      </c>
      <c r="V110" s="32">
        <v>63</v>
      </c>
      <c r="W110" s="32">
        <v>1498</v>
      </c>
      <c r="X110" s="32">
        <v>29</v>
      </c>
      <c r="Y110" s="22"/>
      <c r="Z110" s="1">
        <v>4.7</v>
      </c>
      <c r="AA110" s="9">
        <f t="shared" si="7"/>
        <v>4.718810601163554</v>
      </c>
      <c r="AB110" s="26"/>
      <c r="AF110" s="77"/>
    </row>
    <row r="111" spans="1:32" x14ac:dyDescent="0.3">
      <c r="A111" s="1">
        <v>19</v>
      </c>
      <c r="B111" s="1" t="s">
        <v>150</v>
      </c>
      <c r="C111" s="14">
        <v>277</v>
      </c>
      <c r="D111" s="14">
        <v>170</v>
      </c>
      <c r="E111" s="9">
        <v>1.6379999999999999</v>
      </c>
      <c r="F111" s="9">
        <f t="shared" si="6"/>
        <v>0.61371841155234652</v>
      </c>
      <c r="G111" s="13">
        <v>3.46</v>
      </c>
      <c r="H111" s="13">
        <v>0.11</v>
      </c>
      <c r="I111" s="13">
        <v>0.2611</v>
      </c>
      <c r="J111" s="13">
        <v>8.0000000000000002E-3</v>
      </c>
      <c r="K111" s="10">
        <v>0.58218999999999999</v>
      </c>
      <c r="L111" s="13">
        <v>3.8299500000000002</v>
      </c>
      <c r="M111" s="13">
        <v>0.2787019</v>
      </c>
      <c r="N111" s="13">
        <v>9.5899999999999999E-2</v>
      </c>
      <c r="O111" s="13">
        <v>2.7000000000000001E-3</v>
      </c>
      <c r="P111" s="12">
        <v>0</v>
      </c>
      <c r="Q111" s="32">
        <v>1518</v>
      </c>
      <c r="R111" s="32">
        <v>25</v>
      </c>
      <c r="S111" s="32">
        <v>1495</v>
      </c>
      <c r="T111" s="32">
        <v>40</v>
      </c>
      <c r="U111" s="33">
        <v>1551</v>
      </c>
      <c r="V111" s="32">
        <v>53</v>
      </c>
      <c r="W111" s="32">
        <v>1517</v>
      </c>
      <c r="X111" s="32">
        <v>25</v>
      </c>
      <c r="Y111" s="22"/>
      <c r="Z111" s="1">
        <v>3.6</v>
      </c>
      <c r="AA111" s="9">
        <f t="shared" si="7"/>
        <v>3.6105738233397773</v>
      </c>
      <c r="AB111" s="26"/>
      <c r="AF111" s="77"/>
    </row>
    <row r="112" spans="1:32" x14ac:dyDescent="0.3">
      <c r="A112" s="1">
        <v>20</v>
      </c>
      <c r="B112" s="1" t="s">
        <v>147</v>
      </c>
      <c r="C112" s="14">
        <v>152</v>
      </c>
      <c r="D112" s="14">
        <v>128</v>
      </c>
      <c r="E112" s="9">
        <v>1.1970000000000001</v>
      </c>
      <c r="F112" s="9">
        <f t="shared" si="6"/>
        <v>0.84210526315789469</v>
      </c>
      <c r="G112" s="13">
        <v>3.49</v>
      </c>
      <c r="H112" s="13">
        <v>0.12</v>
      </c>
      <c r="I112" s="13">
        <v>0.2631</v>
      </c>
      <c r="J112" s="13">
        <v>7.6E-3</v>
      </c>
      <c r="K112" s="10">
        <v>0.55323</v>
      </c>
      <c r="L112" s="13">
        <v>3.8008359999999999</v>
      </c>
      <c r="M112" s="13">
        <v>0.27448080000000002</v>
      </c>
      <c r="N112" s="13">
        <v>9.5699999999999993E-2</v>
      </c>
      <c r="O112" s="13">
        <v>2.7000000000000001E-3</v>
      </c>
      <c r="P112" s="12">
        <v>1</v>
      </c>
      <c r="Q112" s="32">
        <v>1525</v>
      </c>
      <c r="R112" s="32">
        <v>27</v>
      </c>
      <c r="S112" s="32">
        <v>1505</v>
      </c>
      <c r="T112" s="32">
        <v>40</v>
      </c>
      <c r="U112" s="33">
        <v>1553</v>
      </c>
      <c r="V112" s="32">
        <v>57</v>
      </c>
      <c r="W112" s="32">
        <v>1523</v>
      </c>
      <c r="X112" s="32">
        <v>27</v>
      </c>
      <c r="Y112" s="22"/>
      <c r="Z112" s="1">
        <v>3</v>
      </c>
      <c r="AA112" s="9">
        <f t="shared" si="7"/>
        <v>3.0907920154539568</v>
      </c>
      <c r="AB112" s="26"/>
      <c r="AF112" s="77"/>
    </row>
    <row r="113" spans="1:1094" s="48" customFormat="1" x14ac:dyDescent="0.3">
      <c r="A113" s="1">
        <v>16</v>
      </c>
      <c r="B113" s="1" t="s">
        <v>148</v>
      </c>
      <c r="C113" s="14">
        <v>210</v>
      </c>
      <c r="D113" s="14">
        <v>172</v>
      </c>
      <c r="E113" s="9">
        <v>1.2350000000000001</v>
      </c>
      <c r="F113" s="9">
        <f t="shared" si="6"/>
        <v>0.81904761904761902</v>
      </c>
      <c r="G113" s="13">
        <v>3.69</v>
      </c>
      <c r="H113" s="13">
        <v>0.14000000000000001</v>
      </c>
      <c r="I113" s="13">
        <v>0.27700000000000002</v>
      </c>
      <c r="J113" s="13">
        <v>6.4000000000000003E-3</v>
      </c>
      <c r="K113" s="10">
        <v>0.76402000000000003</v>
      </c>
      <c r="L113" s="13">
        <v>3.6101079999999999</v>
      </c>
      <c r="M113" s="13">
        <v>0.26065759999999999</v>
      </c>
      <c r="N113" s="13">
        <v>9.7000000000000003E-2</v>
      </c>
      <c r="O113" s="13">
        <v>2.7000000000000001E-3</v>
      </c>
      <c r="P113" s="12">
        <v>0</v>
      </c>
      <c r="Q113" s="32">
        <v>1569</v>
      </c>
      <c r="R113" s="32">
        <v>30</v>
      </c>
      <c r="S113" s="32">
        <v>1576</v>
      </c>
      <c r="T113" s="32">
        <v>30</v>
      </c>
      <c r="U113" s="33">
        <v>1560</v>
      </c>
      <c r="V113" s="32">
        <v>47</v>
      </c>
      <c r="W113" s="32">
        <v>1573</v>
      </c>
      <c r="X113" s="32">
        <v>28</v>
      </c>
      <c r="Y113" s="22"/>
      <c r="Z113" s="1">
        <v>-1.1000000000000001</v>
      </c>
      <c r="AA113" s="9">
        <f t="shared" si="7"/>
        <v>-1.025641025641022</v>
      </c>
      <c r="AB113" s="26"/>
      <c r="AC113"/>
      <c r="AD113" s="27"/>
      <c r="AE113"/>
      <c r="AF113" s="77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  <c r="AMK113"/>
      <c r="AML113"/>
      <c r="AMM113"/>
      <c r="AMN113"/>
      <c r="AMO113"/>
      <c r="AMP113"/>
      <c r="AMQ113"/>
      <c r="AMR113"/>
      <c r="AMS113"/>
      <c r="AMT113"/>
      <c r="AMU113"/>
      <c r="AMV113"/>
      <c r="AMW113"/>
      <c r="AMX113"/>
      <c r="AMY113"/>
      <c r="AMZ113"/>
      <c r="ANA113"/>
      <c r="ANB113"/>
      <c r="ANC113"/>
      <c r="AND113"/>
      <c r="ANE113"/>
      <c r="ANF113"/>
      <c r="ANG113"/>
      <c r="ANH113"/>
      <c r="ANI113"/>
      <c r="ANJ113"/>
      <c r="ANK113"/>
      <c r="ANL113"/>
      <c r="ANM113"/>
      <c r="ANN113"/>
      <c r="ANO113"/>
      <c r="ANP113"/>
      <c r="ANQ113"/>
      <c r="ANR113"/>
      <c r="ANS113"/>
      <c r="ANT113"/>
      <c r="ANU113"/>
      <c r="ANV113"/>
      <c r="ANW113"/>
      <c r="ANX113"/>
      <c r="ANY113"/>
      <c r="ANZ113"/>
      <c r="AOA113"/>
      <c r="AOB113"/>
      <c r="AOC113"/>
      <c r="AOD113"/>
      <c r="AOE113"/>
      <c r="AOF113"/>
      <c r="AOG113"/>
      <c r="AOH113"/>
      <c r="AOI113"/>
      <c r="AOJ113"/>
      <c r="AOK113"/>
      <c r="AOL113"/>
      <c r="AOM113"/>
      <c r="AON113"/>
      <c r="AOO113"/>
      <c r="AOP113"/>
      <c r="AOQ113"/>
      <c r="AOR113"/>
      <c r="AOS113"/>
      <c r="AOT113"/>
      <c r="AOU113"/>
      <c r="AOV113"/>
      <c r="AOW113"/>
      <c r="AOX113"/>
      <c r="AOY113"/>
      <c r="AOZ113"/>
      <c r="APA113"/>
      <c r="APB113"/>
    </row>
    <row r="114" spans="1:1094" x14ac:dyDescent="0.3">
      <c r="A114" s="59" t="s">
        <v>109</v>
      </c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/>
      <c r="AD114"/>
    </row>
    <row r="115" spans="1:1094" x14ac:dyDescent="0.3">
      <c r="A115" s="1">
        <v>28</v>
      </c>
      <c r="B115" s="1" t="s">
        <v>149</v>
      </c>
      <c r="C115" s="14">
        <v>163.9</v>
      </c>
      <c r="D115" s="14">
        <v>74.099999999999994</v>
      </c>
      <c r="E115" s="9">
        <v>2.2400000000000002</v>
      </c>
      <c r="F115" s="9">
        <f t="shared" ref="F115:F124" si="8">D115/C115</f>
        <v>0.45210494203782792</v>
      </c>
      <c r="G115" s="13">
        <v>3</v>
      </c>
      <c r="H115" s="13">
        <v>0.13</v>
      </c>
      <c r="I115" s="13">
        <v>0.2432</v>
      </c>
      <c r="J115" s="13">
        <v>7.4999999999999997E-3</v>
      </c>
      <c r="K115" s="10">
        <v>0.47244000000000003</v>
      </c>
      <c r="L115" s="13">
        <v>4.1118420000000002</v>
      </c>
      <c r="M115" s="13">
        <v>0.3043304</v>
      </c>
      <c r="N115" s="13">
        <v>8.9399999999999993E-2</v>
      </c>
      <c r="O115" s="13">
        <v>3.2000000000000002E-3</v>
      </c>
      <c r="P115" s="12">
        <v>1</v>
      </c>
      <c r="Q115" s="32">
        <v>1408</v>
      </c>
      <c r="R115" s="32">
        <v>32</v>
      </c>
      <c r="S115" s="32">
        <v>1402</v>
      </c>
      <c r="T115" s="32">
        <v>41</v>
      </c>
      <c r="U115" s="33">
        <v>1416</v>
      </c>
      <c r="V115" s="32">
        <v>75</v>
      </c>
      <c r="W115" s="32">
        <v>1406</v>
      </c>
      <c r="X115" s="32">
        <v>30</v>
      </c>
      <c r="Y115" s="22"/>
      <c r="Z115" s="1">
        <v>0.95</v>
      </c>
      <c r="AA115" s="9">
        <f t="shared" ref="AA115:AA124" si="9">100-(100*(S115/U115))</f>
        <v>0.98870056497175085</v>
      </c>
      <c r="AB115" s="26"/>
      <c r="AF115" s="77"/>
    </row>
    <row r="116" spans="1:1094" x14ac:dyDescent="0.3">
      <c r="A116" s="1">
        <v>38</v>
      </c>
      <c r="B116" s="1" t="s">
        <v>147</v>
      </c>
      <c r="C116" s="14">
        <v>154</v>
      </c>
      <c r="D116" s="14">
        <v>77.7</v>
      </c>
      <c r="E116" s="9">
        <v>1.998</v>
      </c>
      <c r="F116" s="9">
        <f t="shared" si="8"/>
        <v>0.50454545454545452</v>
      </c>
      <c r="G116" s="13">
        <v>3.38</v>
      </c>
      <c r="H116" s="13">
        <v>0.18</v>
      </c>
      <c r="I116" s="13">
        <v>0.27300000000000002</v>
      </c>
      <c r="J116" s="13">
        <v>1.4999999999999999E-2</v>
      </c>
      <c r="K116" s="10">
        <v>0.41055999999999998</v>
      </c>
      <c r="L116" s="13">
        <v>3.6630039999999999</v>
      </c>
      <c r="M116" s="13">
        <v>0.32202229999999998</v>
      </c>
      <c r="N116" s="13">
        <v>9.3299999999999994E-2</v>
      </c>
      <c r="O116" s="13">
        <v>4.1000000000000003E-3</v>
      </c>
      <c r="P116" s="12">
        <v>1</v>
      </c>
      <c r="Q116" s="32">
        <v>1500</v>
      </c>
      <c r="R116" s="32">
        <v>41</v>
      </c>
      <c r="S116" s="32">
        <v>1556</v>
      </c>
      <c r="T116" s="32">
        <v>74</v>
      </c>
      <c r="U116" s="33">
        <v>1421</v>
      </c>
      <c r="V116" s="32">
        <v>110</v>
      </c>
      <c r="W116" s="32">
        <v>1505</v>
      </c>
      <c r="X116" s="32">
        <v>40</v>
      </c>
      <c r="Y116" s="22"/>
      <c r="Z116" s="1">
        <v>-9.5</v>
      </c>
      <c r="AA116" s="9">
        <f t="shared" si="9"/>
        <v>-9.5003518648838963</v>
      </c>
      <c r="AB116" s="26" t="s">
        <v>63</v>
      </c>
      <c r="AD116" s="27" t="s">
        <v>63</v>
      </c>
      <c r="AF116" s="77"/>
    </row>
    <row r="117" spans="1:1094" x14ac:dyDescent="0.3">
      <c r="A117" s="1">
        <v>4</v>
      </c>
      <c r="B117" s="1" t="s">
        <v>149</v>
      </c>
      <c r="C117" s="14">
        <v>105</v>
      </c>
      <c r="D117" s="14">
        <v>42.7</v>
      </c>
      <c r="E117" s="9">
        <v>2.44</v>
      </c>
      <c r="F117" s="9">
        <f t="shared" si="8"/>
        <v>0.40666666666666668</v>
      </c>
      <c r="G117" s="13">
        <v>3.21</v>
      </c>
      <c r="H117" s="13">
        <v>0.2</v>
      </c>
      <c r="I117" s="13">
        <v>0.251</v>
      </c>
      <c r="J117" s="13">
        <v>1.2E-2</v>
      </c>
      <c r="K117" s="10">
        <v>0.34366999999999998</v>
      </c>
      <c r="L117" s="13">
        <v>3.984064</v>
      </c>
      <c r="M117" s="13">
        <v>0.33332800000000001</v>
      </c>
      <c r="N117" s="13">
        <v>9.3700000000000006E-2</v>
      </c>
      <c r="O117" s="13">
        <v>4.1000000000000003E-3</v>
      </c>
      <c r="P117" s="12">
        <v>1</v>
      </c>
      <c r="Q117" s="32">
        <v>1460</v>
      </c>
      <c r="R117" s="32">
        <v>47</v>
      </c>
      <c r="S117" s="32">
        <v>1444</v>
      </c>
      <c r="T117" s="32">
        <v>61</v>
      </c>
      <c r="U117" s="33">
        <v>1483</v>
      </c>
      <c r="V117" s="32">
        <v>119</v>
      </c>
      <c r="W117" s="32">
        <v>1454</v>
      </c>
      <c r="X117" s="32">
        <v>43</v>
      </c>
      <c r="Y117" s="22"/>
      <c r="Z117" s="1">
        <v>2.6</v>
      </c>
      <c r="AA117" s="9">
        <f t="shared" si="9"/>
        <v>2.6298044504383</v>
      </c>
      <c r="AB117" s="26"/>
      <c r="AF117" s="77"/>
    </row>
    <row r="118" spans="1:1094" x14ac:dyDescent="0.3">
      <c r="A118" s="1">
        <v>3</v>
      </c>
      <c r="B118" s="1" t="s">
        <v>147</v>
      </c>
      <c r="C118" s="14">
        <v>23.6</v>
      </c>
      <c r="D118" s="14">
        <v>14.6</v>
      </c>
      <c r="E118" s="9">
        <v>1.73</v>
      </c>
      <c r="F118" s="9">
        <f t="shared" si="8"/>
        <v>0.61864406779661008</v>
      </c>
      <c r="G118" s="13">
        <v>3.25</v>
      </c>
      <c r="H118" s="13">
        <v>0.41</v>
      </c>
      <c r="I118" s="13">
        <v>0.254</v>
      </c>
      <c r="J118" s="13">
        <v>2.1000000000000001E-2</v>
      </c>
      <c r="K118" s="10">
        <v>0.71238999999999997</v>
      </c>
      <c r="L118" s="13">
        <v>3.9370080000000001</v>
      </c>
      <c r="M118" s="13">
        <v>0.41850080000000001</v>
      </c>
      <c r="N118" s="13">
        <v>9.11E-2</v>
      </c>
      <c r="O118" s="13">
        <v>8.6999999999999994E-3</v>
      </c>
      <c r="P118" s="12">
        <v>1</v>
      </c>
      <c r="Q118" s="32">
        <v>1469</v>
      </c>
      <c r="R118" s="32">
        <v>96</v>
      </c>
      <c r="S118" s="32">
        <v>1459</v>
      </c>
      <c r="T118" s="32">
        <v>106</v>
      </c>
      <c r="U118" s="33">
        <v>1484</v>
      </c>
      <c r="V118" s="32">
        <v>165</v>
      </c>
      <c r="W118" s="32">
        <v>1466</v>
      </c>
      <c r="X118" s="32">
        <v>93</v>
      </c>
      <c r="Y118" s="22"/>
      <c r="Z118" s="1">
        <v>1.7</v>
      </c>
      <c r="AA118" s="9">
        <f t="shared" si="9"/>
        <v>1.6846361185983767</v>
      </c>
      <c r="AB118" s="26"/>
      <c r="AF118" s="77"/>
    </row>
    <row r="119" spans="1:1094" x14ac:dyDescent="0.3">
      <c r="A119" s="1">
        <v>26</v>
      </c>
      <c r="B119" s="1" t="s">
        <v>150</v>
      </c>
      <c r="C119" s="14">
        <v>65.7</v>
      </c>
      <c r="D119" s="14">
        <v>51.3</v>
      </c>
      <c r="E119" s="9">
        <v>1.286</v>
      </c>
      <c r="F119" s="9">
        <f t="shared" si="8"/>
        <v>0.78082191780821908</v>
      </c>
      <c r="G119" s="13">
        <v>3.33</v>
      </c>
      <c r="H119" s="13">
        <v>0.15</v>
      </c>
      <c r="I119" s="13">
        <v>0.2591</v>
      </c>
      <c r="J119" s="13">
        <v>7.9000000000000008E-3</v>
      </c>
      <c r="K119" s="10">
        <v>0.23544000000000001</v>
      </c>
      <c r="L119" s="13">
        <v>3.8595139999999999</v>
      </c>
      <c r="M119" s="13">
        <v>0.28302110000000003</v>
      </c>
      <c r="N119" s="13">
        <v>9.3399999999999997E-2</v>
      </c>
      <c r="O119" s="13">
        <v>4.7999999999999996E-3</v>
      </c>
      <c r="P119" s="12">
        <v>0</v>
      </c>
      <c r="Q119" s="32">
        <v>1488</v>
      </c>
      <c r="R119" s="32">
        <v>34</v>
      </c>
      <c r="S119" s="32">
        <v>1485</v>
      </c>
      <c r="T119" s="32">
        <v>40</v>
      </c>
      <c r="U119" s="33">
        <v>1493</v>
      </c>
      <c r="V119" s="32">
        <v>89</v>
      </c>
      <c r="W119" s="32">
        <v>1487</v>
      </c>
      <c r="X119" s="32">
        <v>29</v>
      </c>
      <c r="Y119" s="22"/>
      <c r="Z119" s="1">
        <v>0.55000000000000004</v>
      </c>
      <c r="AA119" s="9">
        <f t="shared" si="9"/>
        <v>0.53583389149363825</v>
      </c>
      <c r="AB119" s="26"/>
      <c r="AF119" s="77"/>
    </row>
    <row r="120" spans="1:1094" x14ac:dyDescent="0.3">
      <c r="A120" s="1">
        <v>22</v>
      </c>
      <c r="B120" s="1" t="s">
        <v>149</v>
      </c>
      <c r="C120" s="14">
        <v>43</v>
      </c>
      <c r="D120" s="14">
        <v>25.7</v>
      </c>
      <c r="E120" s="9">
        <v>1.627</v>
      </c>
      <c r="F120" s="9">
        <f t="shared" si="8"/>
        <v>0.59767441860465109</v>
      </c>
      <c r="G120" s="13">
        <v>3.14</v>
      </c>
      <c r="H120" s="13">
        <v>0.3</v>
      </c>
      <c r="I120" s="13">
        <v>0.24299999999999999</v>
      </c>
      <c r="J120" s="13">
        <v>1.4E-2</v>
      </c>
      <c r="K120" s="10">
        <v>0.60723000000000005</v>
      </c>
      <c r="L120" s="13">
        <v>4.1152259999999998</v>
      </c>
      <c r="M120" s="13">
        <v>0.37257190000000001</v>
      </c>
      <c r="N120" s="13">
        <v>9.4E-2</v>
      </c>
      <c r="O120" s="13">
        <v>7.0000000000000001E-3</v>
      </c>
      <c r="P120" s="12">
        <v>0</v>
      </c>
      <c r="Q120" s="32">
        <v>1443</v>
      </c>
      <c r="R120" s="32">
        <v>72</v>
      </c>
      <c r="S120" s="32">
        <v>1402</v>
      </c>
      <c r="T120" s="32">
        <v>71</v>
      </c>
      <c r="U120" s="33">
        <v>1502</v>
      </c>
      <c r="V120" s="32">
        <v>141</v>
      </c>
      <c r="W120" s="32">
        <v>1421</v>
      </c>
      <c r="X120" s="32">
        <v>66</v>
      </c>
      <c r="Y120" s="22"/>
      <c r="Z120" s="1">
        <v>6.7</v>
      </c>
      <c r="AA120" s="9">
        <f t="shared" si="9"/>
        <v>6.6577896138481947</v>
      </c>
      <c r="AB120" s="26" t="s">
        <v>63</v>
      </c>
      <c r="AF120" s="77"/>
    </row>
    <row r="121" spans="1:1094" x14ac:dyDescent="0.3">
      <c r="A121" s="1">
        <v>21</v>
      </c>
      <c r="B121" s="1" t="s">
        <v>148</v>
      </c>
      <c r="C121" s="14">
        <v>108</v>
      </c>
      <c r="D121" s="14">
        <v>48.2</v>
      </c>
      <c r="E121" s="9">
        <v>2.2829999999999999</v>
      </c>
      <c r="F121" s="9">
        <f t="shared" si="8"/>
        <v>0.4462962962962963</v>
      </c>
      <c r="G121" s="13">
        <v>3.52</v>
      </c>
      <c r="H121" s="13">
        <v>0.18</v>
      </c>
      <c r="I121" s="13">
        <v>0.26700000000000002</v>
      </c>
      <c r="J121" s="13">
        <v>1.2E-2</v>
      </c>
      <c r="K121" s="10">
        <v>0.30704999999999999</v>
      </c>
      <c r="L121" s="13">
        <v>3.7453180000000001</v>
      </c>
      <c r="M121" s="13">
        <v>0.30860300000000002</v>
      </c>
      <c r="N121" s="13">
        <v>9.6500000000000002E-2</v>
      </c>
      <c r="O121" s="13">
        <v>4.3E-3</v>
      </c>
      <c r="P121" s="12">
        <v>0</v>
      </c>
      <c r="Q121" s="32">
        <v>1532</v>
      </c>
      <c r="R121" s="32">
        <v>40</v>
      </c>
      <c r="S121" s="32">
        <v>1526</v>
      </c>
      <c r="T121" s="32">
        <v>60</v>
      </c>
      <c r="U121" s="33">
        <v>1540</v>
      </c>
      <c r="V121" s="32">
        <v>105</v>
      </c>
      <c r="W121" s="32">
        <v>1530</v>
      </c>
      <c r="X121" s="32">
        <v>37</v>
      </c>
      <c r="Y121" s="22"/>
      <c r="Z121" s="1">
        <v>0.95</v>
      </c>
      <c r="AA121" s="9">
        <f t="shared" si="9"/>
        <v>0.90909090909090651</v>
      </c>
      <c r="AB121" s="26"/>
      <c r="AF121" s="77"/>
    </row>
    <row r="122" spans="1:1094" x14ac:dyDescent="0.3">
      <c r="A122" s="1">
        <v>2</v>
      </c>
      <c r="B122" s="1" t="s">
        <v>147</v>
      </c>
      <c r="C122" s="14">
        <v>29.4</v>
      </c>
      <c r="D122" s="14">
        <v>5.3</v>
      </c>
      <c r="E122" s="9">
        <v>5.38</v>
      </c>
      <c r="F122" s="9">
        <f t="shared" si="8"/>
        <v>0.18027210884353742</v>
      </c>
      <c r="G122" s="13">
        <v>3.41</v>
      </c>
      <c r="H122" s="13">
        <v>0.31</v>
      </c>
      <c r="I122" s="13">
        <v>0.254</v>
      </c>
      <c r="J122" s="13">
        <v>1.9E-2</v>
      </c>
      <c r="K122" s="10">
        <v>0.62948000000000004</v>
      </c>
      <c r="L122" s="13">
        <v>3.9370080000000001</v>
      </c>
      <c r="M122" s="13">
        <v>0.40300079999999999</v>
      </c>
      <c r="N122" s="13">
        <v>9.9400000000000002E-2</v>
      </c>
      <c r="O122" s="13">
        <v>6.6E-3</v>
      </c>
      <c r="P122" s="12">
        <v>1</v>
      </c>
      <c r="Q122" s="32">
        <v>1507</v>
      </c>
      <c r="R122" s="32">
        <v>70</v>
      </c>
      <c r="S122" s="32">
        <v>1459</v>
      </c>
      <c r="T122" s="32">
        <v>96</v>
      </c>
      <c r="U122" s="33">
        <v>1574</v>
      </c>
      <c r="V122" s="32">
        <v>134</v>
      </c>
      <c r="W122" s="32">
        <v>1500</v>
      </c>
      <c r="X122" s="32">
        <v>71</v>
      </c>
      <c r="Y122" s="22"/>
      <c r="Z122" s="1">
        <v>7.3</v>
      </c>
      <c r="AA122" s="9">
        <f t="shared" si="9"/>
        <v>7.3062261753494226</v>
      </c>
      <c r="AB122" s="26" t="s">
        <v>63</v>
      </c>
      <c r="AF122" s="77"/>
    </row>
    <row r="123" spans="1:1094" x14ac:dyDescent="0.3">
      <c r="A123" s="1">
        <v>7</v>
      </c>
      <c r="B123" s="1" t="s">
        <v>150</v>
      </c>
      <c r="C123" s="14">
        <v>89</v>
      </c>
      <c r="D123" s="14">
        <v>55.2</v>
      </c>
      <c r="E123" s="9">
        <v>1.621</v>
      </c>
      <c r="F123" s="9">
        <f t="shared" si="8"/>
        <v>0.62022471910112364</v>
      </c>
      <c r="G123" s="13">
        <v>3.66</v>
      </c>
      <c r="H123" s="13">
        <v>0.19</v>
      </c>
      <c r="I123" s="13">
        <v>0.27200000000000002</v>
      </c>
      <c r="J123" s="13">
        <v>1.4E-2</v>
      </c>
      <c r="K123" s="10">
        <v>0.51388</v>
      </c>
      <c r="L123" s="13">
        <v>3.6764709999999998</v>
      </c>
      <c r="M123" s="13">
        <v>0.31087799999999999</v>
      </c>
      <c r="N123" s="13">
        <v>9.6199999999999994E-2</v>
      </c>
      <c r="O123" s="13">
        <v>3.8999999999999998E-3</v>
      </c>
      <c r="P123" s="12">
        <v>0</v>
      </c>
      <c r="Q123" s="32">
        <v>1563</v>
      </c>
      <c r="R123" s="32">
        <v>41</v>
      </c>
      <c r="S123" s="32">
        <v>1551</v>
      </c>
      <c r="T123" s="32">
        <v>70</v>
      </c>
      <c r="U123" s="33">
        <v>1579</v>
      </c>
      <c r="V123" s="32">
        <v>93</v>
      </c>
      <c r="W123" s="32">
        <v>1562</v>
      </c>
      <c r="X123" s="32">
        <v>41</v>
      </c>
      <c r="Y123" s="22"/>
      <c r="Z123" s="1">
        <v>1.8</v>
      </c>
      <c r="AA123" s="9">
        <f t="shared" si="9"/>
        <v>1.7732742241925195</v>
      </c>
      <c r="AB123" s="26"/>
      <c r="AF123" s="77"/>
    </row>
    <row r="124" spans="1:1094" x14ac:dyDescent="0.3">
      <c r="A124" s="1">
        <v>33</v>
      </c>
      <c r="B124" s="1" t="s">
        <v>150</v>
      </c>
      <c r="C124" s="14">
        <v>42.9</v>
      </c>
      <c r="D124" s="14">
        <v>31.4</v>
      </c>
      <c r="E124" s="9">
        <v>1.36</v>
      </c>
      <c r="F124" s="9">
        <f t="shared" si="8"/>
        <v>0.73193473193473191</v>
      </c>
      <c r="G124" s="13">
        <v>3.8</v>
      </c>
      <c r="H124" s="13">
        <v>0.34</v>
      </c>
      <c r="I124" s="13">
        <v>0.27400000000000002</v>
      </c>
      <c r="J124" s="13">
        <v>1.2E-2</v>
      </c>
      <c r="K124" s="10">
        <v>0.45378000000000002</v>
      </c>
      <c r="L124" s="13">
        <v>3.649635</v>
      </c>
      <c r="M124" s="13">
        <v>0.29303639999999997</v>
      </c>
      <c r="N124" s="13">
        <v>0.1048</v>
      </c>
      <c r="O124" s="13">
        <v>7.9000000000000008E-3</v>
      </c>
      <c r="P124" s="12">
        <v>0</v>
      </c>
      <c r="Q124" s="32">
        <v>1593</v>
      </c>
      <c r="R124" s="32">
        <v>70</v>
      </c>
      <c r="S124" s="32">
        <v>1561</v>
      </c>
      <c r="T124" s="32">
        <v>60</v>
      </c>
      <c r="U124" s="33">
        <v>1635</v>
      </c>
      <c r="V124" s="32">
        <v>145</v>
      </c>
      <c r="W124" s="32">
        <v>1572</v>
      </c>
      <c r="X124" s="32">
        <v>55</v>
      </c>
      <c r="Y124" s="22"/>
      <c r="Z124" s="1">
        <v>4.5</v>
      </c>
      <c r="AA124" s="9">
        <f t="shared" si="9"/>
        <v>4.5259938837920402</v>
      </c>
      <c r="AB124" s="26"/>
      <c r="AF124" s="77"/>
    </row>
    <row r="125" spans="1:1094" x14ac:dyDescent="0.3">
      <c r="A125" s="59" t="s">
        <v>72</v>
      </c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/>
      <c r="AD125"/>
      <c r="AF125" s="77"/>
    </row>
    <row r="126" spans="1:1094" x14ac:dyDescent="0.3">
      <c r="A126" s="1">
        <v>30</v>
      </c>
      <c r="B126" s="1" t="s">
        <v>149</v>
      </c>
      <c r="C126" s="14">
        <v>81.400000000000006</v>
      </c>
      <c r="D126" s="14">
        <v>11.5</v>
      </c>
      <c r="E126" s="9">
        <v>9</v>
      </c>
      <c r="F126" s="9">
        <f t="shared" ref="F126:F134" si="10">D126/C126</f>
        <v>0.14127764127764128</v>
      </c>
      <c r="G126" s="13">
        <v>2.79</v>
      </c>
      <c r="H126" s="13">
        <v>0.13</v>
      </c>
      <c r="I126" s="13">
        <v>0.24610000000000001</v>
      </c>
      <c r="J126" s="13">
        <v>8.5000000000000006E-3</v>
      </c>
      <c r="K126" s="10">
        <v>0.41900999999999999</v>
      </c>
      <c r="L126" s="13">
        <v>4.0633889999999999</v>
      </c>
      <c r="M126" s="13">
        <v>0.31371149999999998</v>
      </c>
      <c r="N126" s="13">
        <v>8.2299999999999998E-2</v>
      </c>
      <c r="O126" s="13">
        <v>3.3999999999999998E-3</v>
      </c>
      <c r="P126" s="12">
        <v>1</v>
      </c>
      <c r="Q126" s="32">
        <v>1353</v>
      </c>
      <c r="R126" s="32">
        <v>34</v>
      </c>
      <c r="S126" s="32">
        <v>1418</v>
      </c>
      <c r="T126" s="32">
        <v>46</v>
      </c>
      <c r="U126" s="33">
        <v>1252</v>
      </c>
      <c r="V126" s="32">
        <v>87</v>
      </c>
      <c r="W126" s="32">
        <v>1369</v>
      </c>
      <c r="X126" s="32">
        <v>31</v>
      </c>
      <c r="Y126" s="22"/>
      <c r="Z126" s="1">
        <v>-13</v>
      </c>
      <c r="AA126" s="9">
        <f t="shared" ref="AA126:AA134" si="11">100-(100*(S126/U126))</f>
        <v>-13.258785942492011</v>
      </c>
      <c r="AB126" s="26" t="s">
        <v>63</v>
      </c>
      <c r="AD126" s="27" t="s">
        <v>63</v>
      </c>
      <c r="AF126" s="77"/>
    </row>
    <row r="127" spans="1:1094" x14ac:dyDescent="0.3">
      <c r="A127" s="1">
        <v>1</v>
      </c>
      <c r="B127" s="1" t="s">
        <v>150</v>
      </c>
      <c r="C127" s="14">
        <v>35.1</v>
      </c>
      <c r="D127" s="14">
        <v>19.3</v>
      </c>
      <c r="E127" s="9">
        <v>1.6</v>
      </c>
      <c r="F127" s="9">
        <f t="shared" si="10"/>
        <v>0.54985754985754987</v>
      </c>
      <c r="G127" s="13">
        <v>3.07</v>
      </c>
      <c r="H127" s="13">
        <v>0.34</v>
      </c>
      <c r="I127" s="13">
        <v>0.224</v>
      </c>
      <c r="J127" s="13">
        <v>2.3E-2</v>
      </c>
      <c r="K127" s="10">
        <v>0.84087000000000001</v>
      </c>
      <c r="L127" s="13">
        <v>4.4642860000000004</v>
      </c>
      <c r="M127" s="13">
        <v>0.55803570000000002</v>
      </c>
      <c r="N127" s="13">
        <v>0.10059999999999999</v>
      </c>
      <c r="O127" s="13">
        <v>6.4000000000000003E-3</v>
      </c>
      <c r="P127" s="12">
        <v>0</v>
      </c>
      <c r="Q127" s="32">
        <v>1425</v>
      </c>
      <c r="R127" s="32">
        <v>83</v>
      </c>
      <c r="S127" s="32">
        <v>1303</v>
      </c>
      <c r="T127" s="32">
        <v>119</v>
      </c>
      <c r="U127" s="33">
        <v>1613</v>
      </c>
      <c r="V127" s="32">
        <v>111</v>
      </c>
      <c r="W127" s="32">
        <v>1466</v>
      </c>
      <c r="X127" s="32">
        <v>83</v>
      </c>
      <c r="Y127" s="22"/>
      <c r="Z127" s="1">
        <v>19</v>
      </c>
      <c r="AA127" s="9">
        <f t="shared" si="11"/>
        <v>19.218846869187843</v>
      </c>
      <c r="AB127" s="26" t="s">
        <v>63</v>
      </c>
      <c r="AD127" s="27" t="s">
        <v>63</v>
      </c>
      <c r="AF127" s="77"/>
    </row>
    <row r="128" spans="1:1094" x14ac:dyDescent="0.3">
      <c r="A128" s="1">
        <v>23</v>
      </c>
      <c r="B128" s="1" t="s">
        <v>148</v>
      </c>
      <c r="C128" s="14">
        <v>113</v>
      </c>
      <c r="D128" s="14">
        <v>40.799999999999997</v>
      </c>
      <c r="E128" s="9">
        <v>2.67</v>
      </c>
      <c r="F128" s="9">
        <f t="shared" si="10"/>
        <v>0.36106194690265486</v>
      </c>
      <c r="G128" s="13">
        <v>3.26</v>
      </c>
      <c r="H128" s="13">
        <v>0.17</v>
      </c>
      <c r="I128" s="13">
        <v>0.2422</v>
      </c>
      <c r="J128" s="13">
        <v>7.0000000000000001E-3</v>
      </c>
      <c r="K128" s="10">
        <v>0.53305000000000002</v>
      </c>
      <c r="L128" s="13">
        <v>4.128819</v>
      </c>
      <c r="M128" s="13">
        <v>0.30684869999999997</v>
      </c>
      <c r="N128" s="13">
        <v>9.4700000000000006E-2</v>
      </c>
      <c r="O128" s="13">
        <v>3.5000000000000001E-3</v>
      </c>
      <c r="P128" s="12">
        <v>1</v>
      </c>
      <c r="Q128" s="32">
        <v>1472</v>
      </c>
      <c r="R128" s="32">
        <v>40</v>
      </c>
      <c r="S128" s="32">
        <v>1397</v>
      </c>
      <c r="T128" s="32">
        <v>36</v>
      </c>
      <c r="U128" s="33">
        <v>1581</v>
      </c>
      <c r="V128" s="32">
        <v>81</v>
      </c>
      <c r="W128" s="32">
        <v>1422</v>
      </c>
      <c r="X128" s="32">
        <v>34</v>
      </c>
      <c r="Y128" s="22"/>
      <c r="Z128" s="1">
        <v>12</v>
      </c>
      <c r="AA128" s="9">
        <f t="shared" si="11"/>
        <v>11.638203668564202</v>
      </c>
      <c r="AB128" s="26" t="s">
        <v>63</v>
      </c>
      <c r="AD128" s="27" t="s">
        <v>63</v>
      </c>
      <c r="AF128" s="77"/>
    </row>
    <row r="129" spans="1:32" x14ac:dyDescent="0.3">
      <c r="A129" s="1">
        <v>36</v>
      </c>
      <c r="B129" s="1" t="s">
        <v>150</v>
      </c>
      <c r="C129" s="14">
        <v>133</v>
      </c>
      <c r="D129" s="14">
        <v>145</v>
      </c>
      <c r="E129" s="9">
        <v>0.92800000000000005</v>
      </c>
      <c r="F129" s="9">
        <f t="shared" si="10"/>
        <v>1.0902255639097744</v>
      </c>
      <c r="G129" s="13">
        <v>3.38</v>
      </c>
      <c r="H129" s="13">
        <v>0.2</v>
      </c>
      <c r="I129" s="13">
        <v>0.27129999999999999</v>
      </c>
      <c r="J129" s="13">
        <v>9.4000000000000004E-3</v>
      </c>
      <c r="K129" s="10">
        <v>0.72572000000000003</v>
      </c>
      <c r="L129" s="13">
        <v>3.6859570000000001</v>
      </c>
      <c r="M129" s="13">
        <v>0.2853118</v>
      </c>
      <c r="N129" s="13">
        <v>9.0499999999999997E-2</v>
      </c>
      <c r="O129" s="13">
        <v>3.5999999999999999E-3</v>
      </c>
      <c r="P129" s="12">
        <v>0</v>
      </c>
      <c r="Q129" s="32">
        <v>1500</v>
      </c>
      <c r="R129" s="32">
        <v>45</v>
      </c>
      <c r="S129" s="32">
        <v>1546</v>
      </c>
      <c r="T129" s="32">
        <v>45</v>
      </c>
      <c r="U129" s="33">
        <v>1435</v>
      </c>
      <c r="V129" s="32">
        <v>78</v>
      </c>
      <c r="W129" s="32">
        <v>1522</v>
      </c>
      <c r="X129" s="32">
        <v>40</v>
      </c>
      <c r="Y129" s="22"/>
      <c r="Z129" s="1">
        <v>-7.7</v>
      </c>
      <c r="AA129" s="9">
        <f t="shared" si="11"/>
        <v>-7.7351916376306633</v>
      </c>
      <c r="AB129" s="26" t="s">
        <v>63</v>
      </c>
      <c r="AD129" s="27" t="s">
        <v>63</v>
      </c>
      <c r="AF129" s="77"/>
    </row>
    <row r="130" spans="1:32" x14ac:dyDescent="0.3">
      <c r="A130" s="78">
        <v>17</v>
      </c>
      <c r="B130" s="78" t="s">
        <v>150</v>
      </c>
      <c r="C130" s="79">
        <v>245</v>
      </c>
      <c r="D130" s="79">
        <v>231</v>
      </c>
      <c r="E130" s="80">
        <v>1.0509999999999999</v>
      </c>
      <c r="F130" s="80">
        <f t="shared" si="10"/>
        <v>0.94285714285714284</v>
      </c>
      <c r="G130" s="81">
        <v>3.42</v>
      </c>
      <c r="H130" s="81">
        <v>0.12</v>
      </c>
      <c r="I130" s="81">
        <v>0.25530000000000003</v>
      </c>
      <c r="J130" s="81">
        <v>6.1999999999999998E-3</v>
      </c>
      <c r="K130" s="82">
        <v>0.63239000000000001</v>
      </c>
      <c r="L130" s="81">
        <v>3.91696</v>
      </c>
      <c r="M130" s="81">
        <v>0.27616639999999998</v>
      </c>
      <c r="N130" s="81">
        <v>9.7799999999999998E-2</v>
      </c>
      <c r="O130" s="81">
        <v>2.8E-3</v>
      </c>
      <c r="P130" s="83">
        <v>0</v>
      </c>
      <c r="Q130" s="84">
        <v>1509</v>
      </c>
      <c r="R130" s="84">
        <v>27</v>
      </c>
      <c r="S130" s="84">
        <v>1464</v>
      </c>
      <c r="T130" s="84">
        <v>30</v>
      </c>
      <c r="U130" s="85">
        <v>1572</v>
      </c>
      <c r="V130" s="84">
        <v>50</v>
      </c>
      <c r="W130" s="84">
        <v>1492</v>
      </c>
      <c r="X130" s="84">
        <v>26</v>
      </c>
      <c r="Y130" s="22"/>
      <c r="Z130" s="1">
        <v>6.9</v>
      </c>
      <c r="AA130" s="9">
        <f t="shared" si="11"/>
        <v>6.8702290076335828</v>
      </c>
      <c r="AB130" s="26" t="s">
        <v>63</v>
      </c>
      <c r="AD130" s="27" t="s">
        <v>63</v>
      </c>
      <c r="AF130" s="77"/>
    </row>
    <row r="131" spans="1:32" x14ac:dyDescent="0.3">
      <c r="A131" s="78">
        <v>37</v>
      </c>
      <c r="B131" s="78" t="s">
        <v>149</v>
      </c>
      <c r="C131" s="79">
        <v>234</v>
      </c>
      <c r="D131" s="79">
        <v>119.8</v>
      </c>
      <c r="E131" s="80">
        <v>1.9450000000000001</v>
      </c>
      <c r="F131" s="80">
        <f t="shared" si="10"/>
        <v>0.51196581196581192</v>
      </c>
      <c r="G131" s="81">
        <v>3.43</v>
      </c>
      <c r="H131" s="81">
        <v>0.12</v>
      </c>
      <c r="I131" s="81">
        <v>0.27460000000000001</v>
      </c>
      <c r="J131" s="81">
        <v>9.1000000000000004E-3</v>
      </c>
      <c r="K131" s="82">
        <v>0.76609000000000005</v>
      </c>
      <c r="L131" s="81">
        <v>3.641661</v>
      </c>
      <c r="M131" s="81">
        <v>0.27849550000000001</v>
      </c>
      <c r="N131" s="81">
        <v>9.1700000000000004E-2</v>
      </c>
      <c r="O131" s="81">
        <v>2.5000000000000001E-3</v>
      </c>
      <c r="P131" s="83">
        <v>1</v>
      </c>
      <c r="Q131" s="84">
        <v>1511</v>
      </c>
      <c r="R131" s="84">
        <v>27</v>
      </c>
      <c r="S131" s="84">
        <v>1566</v>
      </c>
      <c r="T131" s="84">
        <v>45</v>
      </c>
      <c r="U131" s="85">
        <v>1435</v>
      </c>
      <c r="V131" s="84">
        <v>43</v>
      </c>
      <c r="W131" s="84">
        <v>1499</v>
      </c>
      <c r="X131" s="84">
        <v>26</v>
      </c>
      <c r="Y131" s="22"/>
      <c r="Z131" s="1">
        <v>-9.1</v>
      </c>
      <c r="AA131" s="9">
        <f t="shared" si="11"/>
        <v>-9.1289198606271782</v>
      </c>
      <c r="AB131" s="26" t="s">
        <v>63</v>
      </c>
      <c r="AD131" s="27" t="s">
        <v>63</v>
      </c>
      <c r="AF131" s="77"/>
    </row>
    <row r="132" spans="1:32" x14ac:dyDescent="0.3">
      <c r="A132" s="78">
        <v>14</v>
      </c>
      <c r="B132" s="78" t="s">
        <v>150</v>
      </c>
      <c r="C132" s="79">
        <v>250</v>
      </c>
      <c r="D132" s="79">
        <v>217</v>
      </c>
      <c r="E132" s="80">
        <v>1.1599999999999999</v>
      </c>
      <c r="F132" s="80">
        <f t="shared" si="10"/>
        <v>0.86799999999999999</v>
      </c>
      <c r="G132" s="81">
        <v>3.46</v>
      </c>
      <c r="H132" s="81">
        <v>0.1</v>
      </c>
      <c r="I132" s="81">
        <v>0.25950000000000001</v>
      </c>
      <c r="J132" s="81">
        <v>5.1000000000000004E-3</v>
      </c>
      <c r="K132" s="82">
        <v>0.65288999999999997</v>
      </c>
      <c r="L132" s="81">
        <v>3.8535650000000001</v>
      </c>
      <c r="M132" s="81">
        <v>0.26729930000000002</v>
      </c>
      <c r="N132" s="81">
        <v>9.6699999999999994E-2</v>
      </c>
      <c r="O132" s="81">
        <v>2.3E-3</v>
      </c>
      <c r="P132" s="83">
        <v>0</v>
      </c>
      <c r="Q132" s="84">
        <v>1518</v>
      </c>
      <c r="R132" s="84">
        <v>22</v>
      </c>
      <c r="S132" s="84">
        <v>1490</v>
      </c>
      <c r="T132" s="84">
        <v>25</v>
      </c>
      <c r="U132" s="85">
        <v>1558</v>
      </c>
      <c r="V132" s="84">
        <v>40</v>
      </c>
      <c r="W132" s="84">
        <v>1508</v>
      </c>
      <c r="X132" s="84">
        <v>22</v>
      </c>
      <c r="Y132" s="22"/>
      <c r="Z132" s="1">
        <v>4.4000000000000004</v>
      </c>
      <c r="AA132" s="9">
        <f t="shared" si="11"/>
        <v>4.3645699614890816</v>
      </c>
      <c r="AB132" s="26"/>
      <c r="AD132" s="27" t="s">
        <v>63</v>
      </c>
      <c r="AF132" s="77"/>
    </row>
    <row r="133" spans="1:32" x14ac:dyDescent="0.3">
      <c r="A133" s="78">
        <v>35</v>
      </c>
      <c r="B133" s="78" t="s">
        <v>22</v>
      </c>
      <c r="C133" s="79">
        <v>73</v>
      </c>
      <c r="D133" s="79">
        <v>60</v>
      </c>
      <c r="E133" s="80">
        <v>1.1579999999999999</v>
      </c>
      <c r="F133" s="80">
        <f t="shared" si="10"/>
        <v>0.82191780821917804</v>
      </c>
      <c r="G133" s="81">
        <v>3.87</v>
      </c>
      <c r="H133" s="81">
        <v>0.24</v>
      </c>
      <c r="I133" s="81">
        <v>0.26200000000000001</v>
      </c>
      <c r="J133" s="81">
        <v>0.01</v>
      </c>
      <c r="K133" s="82">
        <v>0.37530000000000002</v>
      </c>
      <c r="L133" s="81">
        <v>3.8167939999999998</v>
      </c>
      <c r="M133" s="81">
        <v>0.30592619999999998</v>
      </c>
      <c r="N133" s="81">
        <v>0.10580000000000001</v>
      </c>
      <c r="O133" s="81">
        <v>6.6E-3</v>
      </c>
      <c r="P133" s="83">
        <v>0</v>
      </c>
      <c r="Q133" s="84">
        <v>1607</v>
      </c>
      <c r="R133" s="84">
        <v>49</v>
      </c>
      <c r="S133" s="84">
        <v>1500</v>
      </c>
      <c r="T133" s="84">
        <v>50</v>
      </c>
      <c r="U133" s="85">
        <v>1751</v>
      </c>
      <c r="V133" s="84">
        <v>107</v>
      </c>
      <c r="W133" s="84">
        <v>1551</v>
      </c>
      <c r="X133" s="84">
        <v>43</v>
      </c>
      <c r="Y133" s="22"/>
      <c r="Z133" s="1">
        <v>14</v>
      </c>
      <c r="AA133" s="9">
        <f t="shared" si="11"/>
        <v>14.334665905197028</v>
      </c>
      <c r="AB133" s="26" t="s">
        <v>63</v>
      </c>
      <c r="AD133" s="27" t="s">
        <v>63</v>
      </c>
      <c r="AF133" s="77"/>
    </row>
    <row r="134" spans="1:32" x14ac:dyDescent="0.3">
      <c r="A134" s="78">
        <v>5</v>
      </c>
      <c r="B134" s="78" t="s">
        <v>150</v>
      </c>
      <c r="C134" s="79">
        <v>24.8</v>
      </c>
      <c r="D134" s="79">
        <v>17.5</v>
      </c>
      <c r="E134" s="80">
        <v>1.5589999999999999</v>
      </c>
      <c r="F134" s="80">
        <f t="shared" si="10"/>
        <v>0.70564516129032251</v>
      </c>
      <c r="G134" s="81">
        <v>3.9</v>
      </c>
      <c r="H134" s="81">
        <v>0.33</v>
      </c>
      <c r="I134" s="81">
        <v>0.26300000000000001</v>
      </c>
      <c r="J134" s="81">
        <v>1.4E-2</v>
      </c>
      <c r="K134" s="82">
        <v>0.50287000000000004</v>
      </c>
      <c r="L134" s="81">
        <v>3.8022809999999998</v>
      </c>
      <c r="M134" s="81">
        <v>0.33251890000000001</v>
      </c>
      <c r="N134" s="81">
        <v>0.1065</v>
      </c>
      <c r="O134" s="81">
        <v>8.0999999999999996E-3</v>
      </c>
      <c r="P134" s="83">
        <v>0</v>
      </c>
      <c r="Q134" s="84">
        <v>1614</v>
      </c>
      <c r="R134" s="84">
        <v>67</v>
      </c>
      <c r="S134" s="84">
        <v>1505</v>
      </c>
      <c r="T134" s="84">
        <v>70</v>
      </c>
      <c r="U134" s="85">
        <v>1758</v>
      </c>
      <c r="V134" s="84">
        <v>132</v>
      </c>
      <c r="W134" s="84">
        <v>1558</v>
      </c>
      <c r="X134" s="84">
        <v>63</v>
      </c>
      <c r="Y134" s="22"/>
      <c r="Z134" s="1">
        <v>14</v>
      </c>
      <c r="AA134" s="9">
        <f t="shared" si="11"/>
        <v>14.391353811149031</v>
      </c>
      <c r="AB134" s="26" t="s">
        <v>63</v>
      </c>
      <c r="AD134" s="27" t="s">
        <v>63</v>
      </c>
      <c r="AF134" s="77"/>
    </row>
    <row r="135" spans="1:32" ht="19.8" customHeight="1" x14ac:dyDescent="0.3">
      <c r="A135" s="86" t="s">
        <v>112</v>
      </c>
      <c r="B135" s="86"/>
      <c r="C135" s="86"/>
      <c r="D135" s="86"/>
      <c r="E135" s="86"/>
      <c r="F135" s="86"/>
      <c r="G135" s="86"/>
      <c r="H135" s="87"/>
      <c r="I135" s="87"/>
      <c r="J135" s="87"/>
      <c r="K135" s="87"/>
      <c r="L135" s="87"/>
      <c r="M135" s="87"/>
      <c r="N135" s="87"/>
      <c r="O135" s="87"/>
      <c r="P135" s="78"/>
      <c r="Q135" s="87"/>
      <c r="R135" s="87"/>
      <c r="S135" s="87"/>
      <c r="T135" s="87"/>
      <c r="U135" s="87"/>
      <c r="V135" s="87"/>
      <c r="W135" s="88"/>
      <c r="X135" s="88"/>
      <c r="AA135" s="9"/>
      <c r="AD135"/>
    </row>
    <row r="136" spans="1:32" x14ac:dyDescent="0.3">
      <c r="A136" s="78">
        <v>56</v>
      </c>
      <c r="B136" s="78" t="s">
        <v>152</v>
      </c>
      <c r="C136" s="79">
        <v>82.7</v>
      </c>
      <c r="D136" s="78">
        <v>11.5</v>
      </c>
      <c r="E136" s="80">
        <v>6.29</v>
      </c>
      <c r="F136" s="80">
        <f t="shared" ref="F136:F151" si="12">D136/C136</f>
        <v>0.13905683192261184</v>
      </c>
      <c r="G136" s="81">
        <v>2.17</v>
      </c>
      <c r="H136" s="81">
        <v>0.15</v>
      </c>
      <c r="I136" s="81">
        <v>0.19209999999999999</v>
      </c>
      <c r="J136" s="81">
        <v>5.7999999999999996E-3</v>
      </c>
      <c r="K136" s="82">
        <v>0.32179000000000002</v>
      </c>
      <c r="L136" s="81">
        <v>5.205622</v>
      </c>
      <c r="M136" s="81">
        <v>0.23033729999999999</v>
      </c>
      <c r="N136" s="81">
        <v>8.14E-2</v>
      </c>
      <c r="O136" s="81">
        <v>4.4000000000000003E-3</v>
      </c>
      <c r="P136" s="87"/>
      <c r="Q136" s="78">
        <v>1171</v>
      </c>
      <c r="R136" s="78">
        <v>47</v>
      </c>
      <c r="S136" s="78">
        <v>1132</v>
      </c>
      <c r="T136" s="78">
        <v>32</v>
      </c>
      <c r="U136" s="78">
        <v>1245</v>
      </c>
      <c r="V136" s="78">
        <v>127</v>
      </c>
      <c r="W136" s="89">
        <v>1141</v>
      </c>
      <c r="X136" s="89">
        <v>30</v>
      </c>
      <c r="Y136" s="19"/>
      <c r="Z136" s="1">
        <v>9</v>
      </c>
      <c r="AA136" s="9">
        <f t="shared" ref="AA136:AA151" si="13">100-(100*(S136/U136))</f>
        <v>9.0763052208835262</v>
      </c>
    </row>
    <row r="137" spans="1:32" x14ac:dyDescent="0.3">
      <c r="A137" s="78">
        <v>25</v>
      </c>
      <c r="B137" s="78" t="s">
        <v>30</v>
      </c>
      <c r="C137" s="79">
        <v>34.200000000000003</v>
      </c>
      <c r="D137" s="78">
        <v>60.4</v>
      </c>
      <c r="E137" s="80">
        <v>0.59099999999999997</v>
      </c>
      <c r="F137" s="80">
        <f t="shared" si="12"/>
        <v>1.766081871345029</v>
      </c>
      <c r="G137" s="81">
        <v>2.56</v>
      </c>
      <c r="H137" s="81">
        <v>0.15</v>
      </c>
      <c r="I137" s="81">
        <v>0.22450000000000001</v>
      </c>
      <c r="J137" s="81">
        <v>7.7999999999999996E-3</v>
      </c>
      <c r="K137" s="82">
        <v>0.11655</v>
      </c>
      <c r="L137" s="81">
        <v>4.4543429999999997</v>
      </c>
      <c r="M137" s="81">
        <v>0.2182529</v>
      </c>
      <c r="N137" s="81">
        <v>8.7599999999999997E-2</v>
      </c>
      <c r="O137" s="81">
        <v>6.1999999999999998E-3</v>
      </c>
      <c r="P137" s="78"/>
      <c r="Q137" s="78">
        <v>1289</v>
      </c>
      <c r="R137" s="78">
        <v>42</v>
      </c>
      <c r="S137" s="78">
        <v>1308</v>
      </c>
      <c r="T137" s="78">
        <v>41</v>
      </c>
      <c r="U137" s="78">
        <v>1258</v>
      </c>
      <c r="V137" s="78">
        <v>124</v>
      </c>
      <c r="W137" s="89">
        <v>1299</v>
      </c>
      <c r="X137" s="89">
        <v>31</v>
      </c>
      <c r="Y137" s="19"/>
      <c r="Z137" s="1">
        <v>-4</v>
      </c>
      <c r="AA137" s="9">
        <f t="shared" si="13"/>
        <v>-3.974562798092208</v>
      </c>
    </row>
    <row r="138" spans="1:32" x14ac:dyDescent="0.3">
      <c r="A138" s="78">
        <v>266</v>
      </c>
      <c r="B138" s="78" t="s">
        <v>16</v>
      </c>
      <c r="C138" s="79">
        <v>42.4</v>
      </c>
      <c r="D138" s="78">
        <v>26.1</v>
      </c>
      <c r="E138" s="80">
        <v>1.627</v>
      </c>
      <c r="F138" s="80">
        <f t="shared" si="12"/>
        <v>0.61556603773584906</v>
      </c>
      <c r="G138" s="81">
        <v>2.68</v>
      </c>
      <c r="H138" s="81">
        <v>0.2</v>
      </c>
      <c r="I138" s="81">
        <v>0.2341</v>
      </c>
      <c r="J138" s="81">
        <v>8.8000000000000005E-3</v>
      </c>
      <c r="K138" s="82">
        <v>0.35766999999999999</v>
      </c>
      <c r="L138" s="82">
        <v>4.2716789999999998</v>
      </c>
      <c r="M138" s="82">
        <v>0.34669759999999999</v>
      </c>
      <c r="N138" s="81">
        <v>8.0500000000000002E-2</v>
      </c>
      <c r="O138" s="81">
        <v>5.3E-3</v>
      </c>
      <c r="P138" s="87"/>
      <c r="Q138" s="78">
        <v>1323</v>
      </c>
      <c r="R138" s="78">
        <v>54</v>
      </c>
      <c r="S138" s="78">
        <v>1355</v>
      </c>
      <c r="T138" s="78">
        <v>46</v>
      </c>
      <c r="U138" s="78">
        <v>1271</v>
      </c>
      <c r="V138" s="78">
        <v>135</v>
      </c>
      <c r="W138" s="89">
        <v>1343</v>
      </c>
      <c r="X138" s="89">
        <v>40</v>
      </c>
      <c r="Y138" s="19"/>
      <c r="Z138" s="1">
        <v>-6.7</v>
      </c>
      <c r="AA138" s="9">
        <f t="shared" si="13"/>
        <v>-6.608969315499607</v>
      </c>
    </row>
    <row r="139" spans="1:32" x14ac:dyDescent="0.3">
      <c r="A139" s="78">
        <v>78</v>
      </c>
      <c r="B139" s="78" t="s">
        <v>16</v>
      </c>
      <c r="C139" s="79">
        <v>174</v>
      </c>
      <c r="D139" s="78">
        <v>361</v>
      </c>
      <c r="E139" s="80">
        <v>0.48399999999999999</v>
      </c>
      <c r="F139" s="80">
        <f t="shared" si="12"/>
        <v>2.0747126436781609</v>
      </c>
      <c r="G139" s="81">
        <v>2.6</v>
      </c>
      <c r="H139" s="81">
        <v>0.12</v>
      </c>
      <c r="I139" s="81">
        <v>0.22539999999999999</v>
      </c>
      <c r="J139" s="81">
        <v>9.7000000000000003E-3</v>
      </c>
      <c r="K139" s="82">
        <v>0.65790999999999999</v>
      </c>
      <c r="L139" s="81">
        <v>4.4365569999999996</v>
      </c>
      <c r="M139" s="81">
        <v>0.2361965</v>
      </c>
      <c r="N139" s="81">
        <v>8.5500000000000007E-2</v>
      </c>
      <c r="O139" s="81">
        <v>3.2000000000000002E-3</v>
      </c>
      <c r="P139" s="87"/>
      <c r="Q139" s="78">
        <v>1301</v>
      </c>
      <c r="R139" s="78">
        <v>33</v>
      </c>
      <c r="S139" s="78">
        <v>1308</v>
      </c>
      <c r="T139" s="78">
        <v>52</v>
      </c>
      <c r="U139" s="78">
        <v>1288</v>
      </c>
      <c r="V139" s="78">
        <v>72</v>
      </c>
      <c r="W139" s="89">
        <v>1301</v>
      </c>
      <c r="X139" s="89">
        <v>33</v>
      </c>
      <c r="Y139" s="19"/>
      <c r="Z139" s="1">
        <v>-1.6</v>
      </c>
      <c r="AA139" s="9">
        <f t="shared" si="13"/>
        <v>-1.5527950310558936</v>
      </c>
    </row>
    <row r="140" spans="1:32" x14ac:dyDescent="0.3">
      <c r="A140" s="78">
        <v>99</v>
      </c>
      <c r="B140" s="78" t="s">
        <v>15</v>
      </c>
      <c r="C140" s="79">
        <v>27.2</v>
      </c>
      <c r="D140" s="78">
        <v>11.95</v>
      </c>
      <c r="E140" s="80">
        <v>1.5529999999999999</v>
      </c>
      <c r="F140" s="80">
        <f t="shared" si="12"/>
        <v>0.43933823529411764</v>
      </c>
      <c r="G140" s="81">
        <v>2.5049999999999999</v>
      </c>
      <c r="H140" s="81">
        <v>8.6999999999999994E-2</v>
      </c>
      <c r="I140" s="81">
        <v>0.21629999999999999</v>
      </c>
      <c r="J140" s="81">
        <v>7.4000000000000003E-3</v>
      </c>
      <c r="K140" s="82">
        <v>0.86023000000000005</v>
      </c>
      <c r="L140" s="81">
        <v>4.6232090000000001</v>
      </c>
      <c r="M140" s="81">
        <v>0.2137406</v>
      </c>
      <c r="N140" s="81">
        <v>8.3400000000000002E-2</v>
      </c>
      <c r="O140" s="81">
        <v>1.8E-3</v>
      </c>
      <c r="P140" s="87"/>
      <c r="Q140" s="78">
        <v>1273</v>
      </c>
      <c r="R140" s="78">
        <v>25</v>
      </c>
      <c r="S140" s="78">
        <v>1261</v>
      </c>
      <c r="T140" s="78">
        <v>36</v>
      </c>
      <c r="U140" s="78">
        <v>1295</v>
      </c>
      <c r="V140" s="78">
        <v>34</v>
      </c>
      <c r="W140" s="89">
        <v>1279</v>
      </c>
      <c r="X140" s="89">
        <v>23</v>
      </c>
      <c r="Y140" s="19"/>
      <c r="Z140" s="1">
        <v>2.7</v>
      </c>
      <c r="AA140" s="9">
        <f t="shared" si="13"/>
        <v>2.6254826254826185</v>
      </c>
    </row>
    <row r="141" spans="1:32" x14ac:dyDescent="0.3">
      <c r="A141" s="78">
        <v>194</v>
      </c>
      <c r="B141" s="78" t="s">
        <v>15</v>
      </c>
      <c r="C141" s="79">
        <v>173</v>
      </c>
      <c r="D141" s="78">
        <v>162</v>
      </c>
      <c r="E141" s="80">
        <v>1.018</v>
      </c>
      <c r="F141" s="80">
        <f t="shared" si="12"/>
        <v>0.93641618497109824</v>
      </c>
      <c r="G141" s="81">
        <v>2.62</v>
      </c>
      <c r="H141" s="81">
        <v>0.12</v>
      </c>
      <c r="I141" s="81">
        <v>0.2248</v>
      </c>
      <c r="J141" s="81">
        <v>7.4999999999999997E-3</v>
      </c>
      <c r="K141" s="82">
        <v>0.32468999999999998</v>
      </c>
      <c r="L141" s="81">
        <v>4.4483990000000002</v>
      </c>
      <c r="M141" s="81">
        <v>0.35618850000000002</v>
      </c>
      <c r="N141" s="81">
        <v>8.5199999999999998E-2</v>
      </c>
      <c r="O141" s="81">
        <v>3.3999999999999998E-3</v>
      </c>
      <c r="P141" s="87"/>
      <c r="Q141" s="78">
        <v>1306</v>
      </c>
      <c r="R141" s="78">
        <v>33</v>
      </c>
      <c r="S141" s="78">
        <v>1308</v>
      </c>
      <c r="T141" s="78">
        <v>41</v>
      </c>
      <c r="U141" s="78">
        <v>1303</v>
      </c>
      <c r="V141" s="78">
        <v>91</v>
      </c>
      <c r="W141" s="89">
        <v>1307</v>
      </c>
      <c r="X141" s="89">
        <v>29</v>
      </c>
      <c r="Y141" s="19"/>
      <c r="Z141" s="1">
        <v>-0.4</v>
      </c>
      <c r="AA141" s="9">
        <f t="shared" si="13"/>
        <v>-0.38372985418264705</v>
      </c>
    </row>
    <row r="142" spans="1:32" x14ac:dyDescent="0.3">
      <c r="A142" s="78">
        <v>134</v>
      </c>
      <c r="B142" s="78" t="s">
        <v>16</v>
      </c>
      <c r="C142" s="79">
        <v>114</v>
      </c>
      <c r="D142" s="78">
        <v>144</v>
      </c>
      <c r="E142" s="80">
        <v>0.73499999999999999</v>
      </c>
      <c r="F142" s="80">
        <f t="shared" si="12"/>
        <v>1.263157894736842</v>
      </c>
      <c r="G142" s="81">
        <v>2.61</v>
      </c>
      <c r="H142" s="81">
        <v>0.18</v>
      </c>
      <c r="I142" s="81">
        <v>0.22270000000000001</v>
      </c>
      <c r="J142" s="81">
        <v>8.6E-3</v>
      </c>
      <c r="K142" s="82">
        <v>0.55149000000000004</v>
      </c>
      <c r="L142" s="81">
        <v>4.4903459999999997</v>
      </c>
      <c r="M142" s="81">
        <v>0.36293769999999997</v>
      </c>
      <c r="N142" s="81">
        <v>8.3099999999999993E-2</v>
      </c>
      <c r="O142" s="81">
        <v>4.3E-3</v>
      </c>
      <c r="P142" s="87"/>
      <c r="Q142" s="78">
        <v>1303</v>
      </c>
      <c r="R142" s="78">
        <v>50</v>
      </c>
      <c r="S142" s="78">
        <v>1298</v>
      </c>
      <c r="T142" s="78">
        <v>46</v>
      </c>
      <c r="U142" s="78">
        <v>1313</v>
      </c>
      <c r="V142" s="78">
        <v>109</v>
      </c>
      <c r="W142" s="89">
        <v>1300</v>
      </c>
      <c r="X142" s="89">
        <v>42</v>
      </c>
      <c r="Y142" s="19"/>
      <c r="Z142" s="1">
        <v>1.2</v>
      </c>
      <c r="AA142" s="9">
        <f t="shared" si="13"/>
        <v>1.1424219345011437</v>
      </c>
    </row>
    <row r="143" spans="1:32" x14ac:dyDescent="0.3">
      <c r="A143" s="78">
        <v>263</v>
      </c>
      <c r="B143" s="78" t="s">
        <v>16</v>
      </c>
      <c r="C143" s="79">
        <v>139</v>
      </c>
      <c r="D143" s="78">
        <v>176</v>
      </c>
      <c r="E143" s="80">
        <v>0.78200000000000003</v>
      </c>
      <c r="F143" s="80">
        <f t="shared" si="12"/>
        <v>1.2661870503597121</v>
      </c>
      <c r="G143" s="81">
        <v>2.67</v>
      </c>
      <c r="H143" s="81">
        <v>0.11</v>
      </c>
      <c r="I143" s="81">
        <v>0.2283</v>
      </c>
      <c r="J143" s="81">
        <v>8.0000000000000002E-3</v>
      </c>
      <c r="K143" s="82">
        <v>0.30587999999999999</v>
      </c>
      <c r="L143" s="82">
        <v>4.3802009999999996</v>
      </c>
      <c r="M143" s="82">
        <v>0.3645371</v>
      </c>
      <c r="N143" s="81">
        <v>8.4699999999999998E-2</v>
      </c>
      <c r="O143" s="81">
        <v>3.5000000000000001E-3</v>
      </c>
      <c r="P143" s="87"/>
      <c r="Q143" s="78">
        <v>1320</v>
      </c>
      <c r="R143" s="78">
        <v>30</v>
      </c>
      <c r="S143" s="78">
        <v>1324</v>
      </c>
      <c r="T143" s="78">
        <v>41</v>
      </c>
      <c r="U143" s="78">
        <v>1314</v>
      </c>
      <c r="V143" s="78">
        <v>86</v>
      </c>
      <c r="W143" s="89">
        <v>1321</v>
      </c>
      <c r="X143" s="89">
        <v>27</v>
      </c>
      <c r="Y143" s="19"/>
      <c r="Z143" s="1">
        <v>-0.76</v>
      </c>
      <c r="AA143" s="9">
        <f t="shared" si="13"/>
        <v>-0.76103500761036003</v>
      </c>
    </row>
    <row r="144" spans="1:32" x14ac:dyDescent="0.3">
      <c r="A144" s="78">
        <v>267</v>
      </c>
      <c r="B144" s="78" t="s">
        <v>16</v>
      </c>
      <c r="C144" s="79">
        <v>300</v>
      </c>
      <c r="D144" s="78">
        <v>494</v>
      </c>
      <c r="E144" s="80">
        <v>0.59699999999999998</v>
      </c>
      <c r="F144" s="80">
        <f t="shared" si="12"/>
        <v>1.6466666666666667</v>
      </c>
      <c r="G144" s="81">
        <v>2.63</v>
      </c>
      <c r="H144" s="81">
        <v>0.1</v>
      </c>
      <c r="I144" s="81">
        <v>0.22409999999999999</v>
      </c>
      <c r="J144" s="81">
        <v>6.7000000000000002E-3</v>
      </c>
      <c r="K144" s="82">
        <v>0.66874999999999996</v>
      </c>
      <c r="L144" s="82">
        <v>4.462294</v>
      </c>
      <c r="M144" s="82">
        <v>0.35841719999999999</v>
      </c>
      <c r="N144" s="81">
        <v>8.3599999999999994E-2</v>
      </c>
      <c r="O144" s="81">
        <v>2.3999999999999998E-3</v>
      </c>
      <c r="P144" s="87"/>
      <c r="Q144" s="78">
        <v>1309</v>
      </c>
      <c r="R144" s="78">
        <v>27</v>
      </c>
      <c r="S144" s="78">
        <v>1303</v>
      </c>
      <c r="T144" s="78">
        <v>36</v>
      </c>
      <c r="U144" s="78">
        <v>1319</v>
      </c>
      <c r="V144" s="78">
        <v>55</v>
      </c>
      <c r="W144" s="89">
        <v>1308</v>
      </c>
      <c r="X144" s="89">
        <v>27</v>
      </c>
      <c r="Y144" s="19"/>
      <c r="Z144" s="1">
        <v>1.2</v>
      </c>
      <c r="AA144" s="9">
        <f t="shared" si="13"/>
        <v>1.2130401819560319</v>
      </c>
    </row>
    <row r="145" spans="1:30" x14ac:dyDescent="0.3">
      <c r="A145" s="78">
        <v>152</v>
      </c>
      <c r="B145" s="78" t="s">
        <v>15</v>
      </c>
      <c r="C145" s="79">
        <v>411</v>
      </c>
      <c r="D145" s="78">
        <v>216</v>
      </c>
      <c r="E145" s="80">
        <v>1.8280000000000001</v>
      </c>
      <c r="F145" s="80">
        <f t="shared" si="12"/>
        <v>0.52554744525547448</v>
      </c>
      <c r="G145" s="81">
        <v>2.74</v>
      </c>
      <c r="H145" s="81">
        <v>0.1</v>
      </c>
      <c r="I145" s="81">
        <v>0.2329</v>
      </c>
      <c r="J145" s="81">
        <v>5.8999999999999999E-3</v>
      </c>
      <c r="K145" s="82">
        <v>0.64290999999999998</v>
      </c>
      <c r="L145" s="81">
        <v>4.2936880000000004</v>
      </c>
      <c r="M145" s="81">
        <v>0.33184370000000002</v>
      </c>
      <c r="N145" s="81">
        <v>8.5099999999999995E-2</v>
      </c>
      <c r="O145" s="81">
        <v>2.5000000000000001E-3</v>
      </c>
      <c r="P145" s="87"/>
      <c r="Q145" s="78">
        <v>1339</v>
      </c>
      <c r="R145" s="78">
        <v>27</v>
      </c>
      <c r="S145" s="78">
        <v>1350</v>
      </c>
      <c r="T145" s="78">
        <v>31</v>
      </c>
      <c r="U145" s="78">
        <v>1322</v>
      </c>
      <c r="V145" s="78">
        <v>53</v>
      </c>
      <c r="W145" s="89">
        <v>1343</v>
      </c>
      <c r="X145" s="89">
        <v>25</v>
      </c>
      <c r="Y145" s="19"/>
      <c r="Z145" s="1">
        <v>-2.1</v>
      </c>
      <c r="AA145" s="9">
        <f t="shared" si="13"/>
        <v>-2.1180030257186075</v>
      </c>
    </row>
    <row r="146" spans="1:30" x14ac:dyDescent="0.3">
      <c r="A146" s="78">
        <v>288</v>
      </c>
      <c r="B146" s="78" t="s">
        <v>60</v>
      </c>
      <c r="C146" s="79">
        <v>80.8</v>
      </c>
      <c r="D146" s="78">
        <v>126</v>
      </c>
      <c r="E146" s="80">
        <v>0.629</v>
      </c>
      <c r="F146" s="80">
        <f t="shared" si="12"/>
        <v>1.5594059405940595</v>
      </c>
      <c r="G146" s="81">
        <v>2.86</v>
      </c>
      <c r="H146" s="81">
        <v>0.15</v>
      </c>
      <c r="I146" s="81">
        <v>0.24260000000000001</v>
      </c>
      <c r="J146" s="81">
        <v>7.7999999999999996E-3</v>
      </c>
      <c r="K146" s="82">
        <v>0.22605</v>
      </c>
      <c r="L146" s="82">
        <v>4.1220119999999998</v>
      </c>
      <c r="M146" s="82">
        <v>0.32282860000000002</v>
      </c>
      <c r="N146" s="81">
        <v>8.5300000000000001E-2</v>
      </c>
      <c r="O146" s="81">
        <v>5.0000000000000001E-3</v>
      </c>
      <c r="P146" s="87"/>
      <c r="Q146" s="78">
        <v>1371</v>
      </c>
      <c r="R146" s="78">
        <v>39</v>
      </c>
      <c r="S146" s="78">
        <v>1402</v>
      </c>
      <c r="T146" s="78">
        <v>41</v>
      </c>
      <c r="U146" s="78">
        <v>1324</v>
      </c>
      <c r="V146" s="78">
        <v>105</v>
      </c>
      <c r="W146" s="89">
        <v>1386</v>
      </c>
      <c r="X146" s="89">
        <v>31</v>
      </c>
      <c r="Y146" s="19"/>
      <c r="Z146" s="1">
        <v>-5.9</v>
      </c>
      <c r="AA146" s="9">
        <f t="shared" si="13"/>
        <v>-5.891238670694861</v>
      </c>
    </row>
    <row r="147" spans="1:30" x14ac:dyDescent="0.3">
      <c r="A147" s="78">
        <v>111</v>
      </c>
      <c r="B147" s="78" t="s">
        <v>27</v>
      </c>
      <c r="C147" s="79">
        <v>549</v>
      </c>
      <c r="D147" s="78">
        <v>382</v>
      </c>
      <c r="E147" s="80">
        <v>1.407</v>
      </c>
      <c r="F147" s="80">
        <f t="shared" si="12"/>
        <v>0.69581056466302371</v>
      </c>
      <c r="G147" s="81">
        <v>2.71</v>
      </c>
      <c r="H147" s="81">
        <v>7.9000000000000001E-2</v>
      </c>
      <c r="I147" s="81">
        <v>0.22969999999999999</v>
      </c>
      <c r="J147" s="81">
        <v>6.4000000000000003E-3</v>
      </c>
      <c r="K147" s="82">
        <v>0.53368000000000004</v>
      </c>
      <c r="L147" s="81">
        <v>4.3535050000000002</v>
      </c>
      <c r="M147" s="81">
        <v>0.34115400000000001</v>
      </c>
      <c r="N147" s="81">
        <v>8.5300000000000001E-2</v>
      </c>
      <c r="O147" s="81">
        <v>2.8999999999999998E-3</v>
      </c>
      <c r="P147" s="87"/>
      <c r="Q147" s="78">
        <v>1331</v>
      </c>
      <c r="R147" s="78">
        <v>21</v>
      </c>
      <c r="S147" s="78">
        <v>1334</v>
      </c>
      <c r="T147" s="78">
        <v>31</v>
      </c>
      <c r="U147" s="78">
        <v>1326</v>
      </c>
      <c r="V147" s="78">
        <v>51</v>
      </c>
      <c r="W147" s="89">
        <v>1332</v>
      </c>
      <c r="X147" s="89">
        <v>21</v>
      </c>
      <c r="Y147" s="19"/>
      <c r="Z147" s="1">
        <v>-0.65</v>
      </c>
      <c r="AA147" s="9">
        <f t="shared" si="13"/>
        <v>-0.60331825037707176</v>
      </c>
    </row>
    <row r="148" spans="1:30" x14ac:dyDescent="0.3">
      <c r="A148" s="78">
        <v>16</v>
      </c>
      <c r="B148" s="78" t="s">
        <v>16</v>
      </c>
      <c r="C148" s="79">
        <v>126</v>
      </c>
      <c r="D148" s="78">
        <v>79</v>
      </c>
      <c r="E148" s="80">
        <v>1.83</v>
      </c>
      <c r="F148" s="80">
        <f t="shared" si="12"/>
        <v>0.62698412698412698</v>
      </c>
      <c r="G148" s="81">
        <v>2.84</v>
      </c>
      <c r="H148" s="81">
        <v>0.12</v>
      </c>
      <c r="I148" s="81">
        <v>0.2404</v>
      </c>
      <c r="J148" s="81">
        <v>7.7000000000000002E-3</v>
      </c>
      <c r="K148" s="82">
        <v>0.60768</v>
      </c>
      <c r="L148" s="81">
        <v>4.1597340000000003</v>
      </c>
      <c r="M148" s="81">
        <v>0.19033720000000001</v>
      </c>
      <c r="N148" s="81">
        <v>8.8499999999999995E-2</v>
      </c>
      <c r="O148" s="81">
        <v>3.2000000000000002E-3</v>
      </c>
      <c r="P148" s="78"/>
      <c r="Q148" s="78">
        <v>1366</v>
      </c>
      <c r="R148" s="78">
        <v>31</v>
      </c>
      <c r="S148" s="78">
        <v>1387</v>
      </c>
      <c r="T148" s="78">
        <v>41</v>
      </c>
      <c r="U148" s="78">
        <v>1334</v>
      </c>
      <c r="V148" s="78">
        <v>65</v>
      </c>
      <c r="W148" s="89">
        <v>1370</v>
      </c>
      <c r="X148" s="89">
        <v>30</v>
      </c>
      <c r="Y148" s="19"/>
      <c r="Z148" s="1">
        <v>-3.9</v>
      </c>
      <c r="AA148" s="9">
        <f t="shared" si="13"/>
        <v>-3.9730134932533616</v>
      </c>
    </row>
    <row r="149" spans="1:30" x14ac:dyDescent="0.3">
      <c r="A149" s="78">
        <v>215</v>
      </c>
      <c r="B149" s="78" t="s">
        <v>22</v>
      </c>
      <c r="C149" s="79">
        <v>45.5</v>
      </c>
      <c r="D149" s="78">
        <v>58</v>
      </c>
      <c r="E149" s="80">
        <v>0.78300000000000003</v>
      </c>
      <c r="F149" s="80">
        <f t="shared" si="12"/>
        <v>1.2747252747252746</v>
      </c>
      <c r="G149" s="81">
        <v>2.96</v>
      </c>
      <c r="H149" s="81">
        <v>0.4</v>
      </c>
      <c r="I149" s="81">
        <v>0.25</v>
      </c>
      <c r="J149" s="81">
        <v>1.7999999999999999E-2</v>
      </c>
      <c r="K149" s="82">
        <v>0.21998000000000001</v>
      </c>
      <c r="L149" s="81">
        <v>4</v>
      </c>
      <c r="M149" s="81">
        <v>0.4</v>
      </c>
      <c r="N149" s="81">
        <v>8.4000000000000005E-2</v>
      </c>
      <c r="O149" s="81">
        <v>1.0999999999999999E-2</v>
      </c>
      <c r="P149" s="87"/>
      <c r="Q149" s="78">
        <v>1397</v>
      </c>
      <c r="R149" s="78">
        <v>101</v>
      </c>
      <c r="S149" s="78">
        <v>1438</v>
      </c>
      <c r="T149" s="78">
        <v>91</v>
      </c>
      <c r="U149" s="78">
        <v>1335</v>
      </c>
      <c r="V149" s="78">
        <v>262</v>
      </c>
      <c r="W149" s="89">
        <v>1420</v>
      </c>
      <c r="X149" s="89">
        <v>73</v>
      </c>
      <c r="Y149" s="19"/>
      <c r="Z149" s="1">
        <v>-7.7</v>
      </c>
      <c r="AA149" s="9">
        <f t="shared" si="13"/>
        <v>-7.7153558052434477</v>
      </c>
    </row>
    <row r="150" spans="1:30" x14ac:dyDescent="0.3">
      <c r="A150" s="78">
        <v>250</v>
      </c>
      <c r="B150" s="78" t="s">
        <v>16</v>
      </c>
      <c r="C150" s="79">
        <v>12.9</v>
      </c>
      <c r="D150" s="78">
        <v>12.4</v>
      </c>
      <c r="E150" s="80">
        <v>1.1200000000000001</v>
      </c>
      <c r="F150" s="80">
        <f t="shared" si="12"/>
        <v>0.96124031007751942</v>
      </c>
      <c r="G150" s="81">
        <v>2.34</v>
      </c>
      <c r="H150" s="81">
        <v>0.27</v>
      </c>
      <c r="I150" s="81">
        <v>0.19700000000000001</v>
      </c>
      <c r="J150" s="81">
        <v>1.4E-2</v>
      </c>
      <c r="K150" s="82">
        <v>0.11498</v>
      </c>
      <c r="L150" s="81">
        <v>5.0761419999999999</v>
      </c>
      <c r="M150" s="81">
        <v>0.51534440000000004</v>
      </c>
      <c r="N150" s="81">
        <v>8.8999999999999996E-2</v>
      </c>
      <c r="O150" s="81">
        <v>1.0999999999999999E-2</v>
      </c>
      <c r="P150" s="87"/>
      <c r="Q150" s="78">
        <v>1225</v>
      </c>
      <c r="R150" s="78">
        <v>80</v>
      </c>
      <c r="S150" s="78">
        <v>1159</v>
      </c>
      <c r="T150" s="78">
        <v>74</v>
      </c>
      <c r="U150" s="78">
        <v>1342</v>
      </c>
      <c r="V150" s="78">
        <v>243</v>
      </c>
      <c r="W150" s="89">
        <v>1188</v>
      </c>
      <c r="X150" s="89">
        <v>59</v>
      </c>
      <c r="Y150" s="19"/>
      <c r="Z150" s="1">
        <v>14</v>
      </c>
      <c r="AA150" s="9">
        <f t="shared" si="13"/>
        <v>13.63636363636364</v>
      </c>
    </row>
    <row r="151" spans="1:30" x14ac:dyDescent="0.3">
      <c r="A151" s="78">
        <v>39</v>
      </c>
      <c r="B151" s="78" t="s">
        <v>29</v>
      </c>
      <c r="C151" s="79">
        <v>112.1</v>
      </c>
      <c r="D151" s="78">
        <v>106</v>
      </c>
      <c r="E151" s="80">
        <v>1.179</v>
      </c>
      <c r="F151" s="80">
        <f t="shared" si="12"/>
        <v>0.94558429973238189</v>
      </c>
      <c r="G151" s="81">
        <v>2.83</v>
      </c>
      <c r="H151" s="81">
        <v>0.15</v>
      </c>
      <c r="I151" s="81">
        <v>0.23699999999999999</v>
      </c>
      <c r="J151" s="81">
        <v>7.1000000000000004E-3</v>
      </c>
      <c r="K151" s="82">
        <v>0.44080999999999998</v>
      </c>
      <c r="L151" s="81">
        <v>4.2194089999999997</v>
      </c>
      <c r="M151" s="81">
        <v>0.1780341</v>
      </c>
      <c r="N151" s="81">
        <v>8.6499999999999994E-2</v>
      </c>
      <c r="O151" s="81">
        <v>4.1999999999999997E-3</v>
      </c>
      <c r="P151" s="78"/>
      <c r="Q151" s="78">
        <v>1364</v>
      </c>
      <c r="R151" s="78">
        <v>39</v>
      </c>
      <c r="S151" s="78">
        <v>1371</v>
      </c>
      <c r="T151" s="78">
        <v>36</v>
      </c>
      <c r="U151" s="78">
        <v>1352</v>
      </c>
      <c r="V151" s="78">
        <v>91</v>
      </c>
      <c r="W151" s="89">
        <v>1368</v>
      </c>
      <c r="X151" s="89">
        <v>31</v>
      </c>
      <c r="Y151" s="19"/>
      <c r="Z151" s="1">
        <v>-1.4</v>
      </c>
      <c r="AA151" s="9">
        <f t="shared" si="13"/>
        <v>-1.4053254437869782</v>
      </c>
    </row>
    <row r="152" spans="1:30" x14ac:dyDescent="0.3">
      <c r="A152" s="78">
        <v>62</v>
      </c>
      <c r="B152" s="78" t="s">
        <v>38</v>
      </c>
      <c r="C152" s="79">
        <v>122</v>
      </c>
      <c r="D152" s="78">
        <v>92.8</v>
      </c>
      <c r="E152" s="80">
        <v>1.2070000000000001</v>
      </c>
      <c r="F152" s="80">
        <v>0.76065573770491801</v>
      </c>
      <c r="G152" s="81">
        <v>2.6</v>
      </c>
      <c r="H152" s="81">
        <v>0.11</v>
      </c>
      <c r="I152" s="81">
        <v>0.21729999999999999</v>
      </c>
      <c r="J152" s="81">
        <v>5.5999999999999999E-3</v>
      </c>
      <c r="K152" s="82">
        <v>0.55625000000000002</v>
      </c>
      <c r="L152" s="81">
        <v>4.6019329999999998</v>
      </c>
      <c r="M152" s="81">
        <v>0.18848229999999999</v>
      </c>
      <c r="N152" s="81">
        <v>8.7099999999999997E-2</v>
      </c>
      <c r="O152" s="81">
        <v>2.5999999999999999E-3</v>
      </c>
      <c r="P152" s="87"/>
      <c r="Q152" s="78">
        <v>1301</v>
      </c>
      <c r="R152" s="78">
        <v>30</v>
      </c>
      <c r="S152" s="78">
        <v>1266</v>
      </c>
      <c r="T152" s="78">
        <v>31</v>
      </c>
      <c r="U152" s="78">
        <v>1358</v>
      </c>
      <c r="V152" s="78">
        <v>67</v>
      </c>
      <c r="W152" s="89">
        <v>1284</v>
      </c>
      <c r="X152" s="89">
        <v>28</v>
      </c>
      <c r="Y152" s="19"/>
      <c r="Z152" s="1">
        <v>6.8</v>
      </c>
      <c r="AA152" s="9">
        <v>7.2474377745241583</v>
      </c>
      <c r="AD152" s="27" t="s">
        <v>63</v>
      </c>
    </row>
    <row r="153" spans="1:30" x14ac:dyDescent="0.3">
      <c r="A153" s="78">
        <v>237</v>
      </c>
      <c r="B153" s="78" t="s">
        <v>26</v>
      </c>
      <c r="C153" s="79">
        <v>262</v>
      </c>
      <c r="D153" s="78">
        <v>294</v>
      </c>
      <c r="E153" s="80">
        <v>0.85599999999999998</v>
      </c>
      <c r="F153" s="80">
        <f t="shared" ref="F153:F184" si="14">D153/C153</f>
        <v>1.1221374045801527</v>
      </c>
      <c r="G153" s="81">
        <v>2.92</v>
      </c>
      <c r="H153" s="81">
        <v>0.1</v>
      </c>
      <c r="I153" s="81">
        <v>0.24340000000000001</v>
      </c>
      <c r="J153" s="81">
        <v>6.8999999999999999E-3</v>
      </c>
      <c r="K153" s="82">
        <v>0.72121999999999997</v>
      </c>
      <c r="L153" s="81">
        <v>4.1084630000000004</v>
      </c>
      <c r="M153" s="81">
        <v>0.32071</v>
      </c>
      <c r="N153" s="81">
        <v>8.5400000000000004E-2</v>
      </c>
      <c r="O153" s="81">
        <v>2.7000000000000001E-3</v>
      </c>
      <c r="P153" s="87"/>
      <c r="Q153" s="78">
        <v>1387</v>
      </c>
      <c r="R153" s="78">
        <v>25</v>
      </c>
      <c r="S153" s="78">
        <v>1402</v>
      </c>
      <c r="T153" s="78">
        <v>36</v>
      </c>
      <c r="U153" s="78">
        <v>1364</v>
      </c>
      <c r="V153" s="78">
        <v>45</v>
      </c>
      <c r="W153" s="89">
        <v>1387</v>
      </c>
      <c r="X153" s="89">
        <v>25</v>
      </c>
      <c r="Y153" s="19"/>
      <c r="Z153" s="1">
        <v>-2.8</v>
      </c>
      <c r="AA153" s="9">
        <f t="shared" ref="AA153:AA184" si="15">100-(100*(S153/U153))</f>
        <v>-2.7859237536656849</v>
      </c>
    </row>
    <row r="154" spans="1:30" x14ac:dyDescent="0.3">
      <c r="A154" s="78">
        <v>271</v>
      </c>
      <c r="B154" s="78" t="s">
        <v>16</v>
      </c>
      <c r="C154" s="79">
        <v>99.6</v>
      </c>
      <c r="D154" s="78">
        <v>195</v>
      </c>
      <c r="E154" s="80">
        <v>0.501</v>
      </c>
      <c r="F154" s="80">
        <f t="shared" si="14"/>
        <v>1.957831325301205</v>
      </c>
      <c r="G154" s="81">
        <v>2.7</v>
      </c>
      <c r="H154" s="81">
        <v>0.21</v>
      </c>
      <c r="I154" s="81">
        <v>0.22359999999999999</v>
      </c>
      <c r="J154" s="81">
        <v>9.1000000000000004E-3</v>
      </c>
      <c r="K154" s="82">
        <v>0.33341999999999999</v>
      </c>
      <c r="L154" s="82">
        <v>4.4722720000000002</v>
      </c>
      <c r="M154" s="82">
        <v>0.3800231</v>
      </c>
      <c r="N154" s="81">
        <v>8.7099999999999997E-2</v>
      </c>
      <c r="O154" s="81">
        <v>6.1000000000000004E-3</v>
      </c>
      <c r="P154" s="87"/>
      <c r="Q154" s="78">
        <v>1328</v>
      </c>
      <c r="R154" s="78">
        <v>56</v>
      </c>
      <c r="S154" s="78">
        <v>1303</v>
      </c>
      <c r="T154" s="78">
        <v>46</v>
      </c>
      <c r="U154" s="78">
        <v>1370</v>
      </c>
      <c r="V154" s="78">
        <v>141</v>
      </c>
      <c r="W154" s="89">
        <v>1312</v>
      </c>
      <c r="X154" s="89">
        <v>42</v>
      </c>
      <c r="Y154" s="19"/>
      <c r="Z154" s="1">
        <v>4.9000000000000004</v>
      </c>
      <c r="AA154" s="9">
        <f t="shared" si="15"/>
        <v>4.8905109489051171</v>
      </c>
    </row>
    <row r="155" spans="1:30" x14ac:dyDescent="0.3">
      <c r="A155" s="78">
        <v>164</v>
      </c>
      <c r="B155" s="78" t="s">
        <v>21</v>
      </c>
      <c r="C155" s="79">
        <v>40</v>
      </c>
      <c r="D155" s="78">
        <v>38.799999999999997</v>
      </c>
      <c r="E155" s="80">
        <v>1.012</v>
      </c>
      <c r="F155" s="80">
        <f t="shared" si="14"/>
        <v>0.97</v>
      </c>
      <c r="G155" s="81">
        <v>2.37</v>
      </c>
      <c r="H155" s="81">
        <v>0.28999999999999998</v>
      </c>
      <c r="I155" s="81">
        <v>0.19600000000000001</v>
      </c>
      <c r="J155" s="81">
        <v>1.0999999999999999E-2</v>
      </c>
      <c r="K155" s="82">
        <v>0.67852999999999997</v>
      </c>
      <c r="L155" s="81">
        <v>5.1020409999999998</v>
      </c>
      <c r="M155" s="81">
        <v>0.46855479999999999</v>
      </c>
      <c r="N155" s="81">
        <v>8.4500000000000006E-2</v>
      </c>
      <c r="O155" s="81">
        <v>8.2000000000000007E-3</v>
      </c>
      <c r="P155" s="87"/>
      <c r="Q155" s="78">
        <v>1234</v>
      </c>
      <c r="R155" s="78">
        <v>86</v>
      </c>
      <c r="S155" s="78">
        <v>1154</v>
      </c>
      <c r="T155" s="78">
        <v>58</v>
      </c>
      <c r="U155" s="78">
        <v>1376</v>
      </c>
      <c r="V155" s="78">
        <v>177</v>
      </c>
      <c r="W155" s="89">
        <v>1149</v>
      </c>
      <c r="X155" s="89">
        <v>59</v>
      </c>
      <c r="Y155" s="19"/>
      <c r="Z155" s="1">
        <v>16</v>
      </c>
      <c r="AA155" s="9">
        <f t="shared" si="15"/>
        <v>16.133720930232556</v>
      </c>
    </row>
    <row r="156" spans="1:30" x14ac:dyDescent="0.3">
      <c r="A156" s="78">
        <v>269</v>
      </c>
      <c r="B156" s="78" t="s">
        <v>60</v>
      </c>
      <c r="C156" s="79">
        <v>83.9</v>
      </c>
      <c r="D156" s="78">
        <v>57.8</v>
      </c>
      <c r="E156" s="80">
        <v>1.427</v>
      </c>
      <c r="F156" s="80">
        <f t="shared" si="14"/>
        <v>0.68891537544696058</v>
      </c>
      <c r="G156" s="81">
        <v>2.65</v>
      </c>
      <c r="H156" s="81">
        <v>0.13</v>
      </c>
      <c r="I156" s="81">
        <v>0.21870000000000001</v>
      </c>
      <c r="J156" s="81">
        <v>6.7999999999999996E-3</v>
      </c>
      <c r="K156" s="82">
        <v>0.23011999999999999</v>
      </c>
      <c r="L156" s="82">
        <v>4.5724739999999997</v>
      </c>
      <c r="M156" s="82">
        <v>0.35542780000000002</v>
      </c>
      <c r="N156" s="81">
        <v>8.6300000000000002E-2</v>
      </c>
      <c r="O156" s="81">
        <v>4.5999999999999999E-3</v>
      </c>
      <c r="P156" s="87"/>
      <c r="Q156" s="78">
        <v>1315</v>
      </c>
      <c r="R156" s="78">
        <v>35</v>
      </c>
      <c r="S156" s="78">
        <v>1277</v>
      </c>
      <c r="T156" s="78">
        <v>36</v>
      </c>
      <c r="U156" s="78">
        <v>1377</v>
      </c>
      <c r="V156" s="78">
        <v>98</v>
      </c>
      <c r="W156" s="89">
        <v>1296</v>
      </c>
      <c r="X156" s="89">
        <v>29</v>
      </c>
      <c r="Y156" s="19"/>
      <c r="Z156" s="1">
        <v>7.3</v>
      </c>
      <c r="AA156" s="9">
        <f t="shared" si="15"/>
        <v>7.2621641249092193</v>
      </c>
    </row>
    <row r="157" spans="1:30" x14ac:dyDescent="0.3">
      <c r="A157" s="78">
        <v>44</v>
      </c>
      <c r="B157" s="78" t="s">
        <v>16</v>
      </c>
      <c r="C157" s="79">
        <v>39.200000000000003</v>
      </c>
      <c r="D157" s="78">
        <v>37.4</v>
      </c>
      <c r="E157" s="80">
        <v>1.129</v>
      </c>
      <c r="F157" s="80">
        <f t="shared" si="14"/>
        <v>0.95408163265306112</v>
      </c>
      <c r="G157" s="81">
        <v>2.78</v>
      </c>
      <c r="H157" s="81">
        <v>0.21</v>
      </c>
      <c r="I157" s="81">
        <v>0.22900000000000001</v>
      </c>
      <c r="J157" s="81">
        <v>7.7000000000000002E-3</v>
      </c>
      <c r="K157" s="82">
        <v>0.16983999999999999</v>
      </c>
      <c r="L157" s="81">
        <v>4.3668120000000004</v>
      </c>
      <c r="M157" s="81">
        <v>0.20975949999999999</v>
      </c>
      <c r="N157" s="81">
        <v>8.8499999999999995E-2</v>
      </c>
      <c r="O157" s="81">
        <v>6.7999999999999996E-3</v>
      </c>
      <c r="P157" s="78"/>
      <c r="Q157" s="78">
        <v>1350</v>
      </c>
      <c r="R157" s="78">
        <v>55</v>
      </c>
      <c r="S157" s="78">
        <v>1329</v>
      </c>
      <c r="T157" s="78">
        <v>41</v>
      </c>
      <c r="U157" s="78">
        <v>1383</v>
      </c>
      <c r="V157" s="78">
        <v>146</v>
      </c>
      <c r="W157" s="89">
        <v>1336</v>
      </c>
      <c r="X157" s="89">
        <v>36</v>
      </c>
      <c r="Y157" s="19"/>
      <c r="Z157" s="1">
        <v>3.9</v>
      </c>
      <c r="AA157" s="9">
        <f t="shared" si="15"/>
        <v>3.9045553145336243</v>
      </c>
    </row>
    <row r="158" spans="1:30" x14ac:dyDescent="0.3">
      <c r="A158" s="78">
        <v>15</v>
      </c>
      <c r="B158" s="78" t="s">
        <v>20</v>
      </c>
      <c r="C158" s="79">
        <v>142.6</v>
      </c>
      <c r="D158" s="78">
        <v>139.6</v>
      </c>
      <c r="E158" s="80">
        <v>1.2250000000000001</v>
      </c>
      <c r="F158" s="80">
        <f t="shared" si="14"/>
        <v>0.97896213183730718</v>
      </c>
      <c r="G158" s="81">
        <v>2.69</v>
      </c>
      <c r="H158" s="81">
        <v>0.11</v>
      </c>
      <c r="I158" s="81">
        <v>0.22120000000000001</v>
      </c>
      <c r="J158" s="81">
        <v>6.1999999999999998E-3</v>
      </c>
      <c r="K158" s="82">
        <v>0.47767999999999999</v>
      </c>
      <c r="L158" s="81">
        <v>4.5207959999999998</v>
      </c>
      <c r="M158" s="81">
        <v>0.19211339999999999</v>
      </c>
      <c r="N158" s="81">
        <v>8.6699999999999999E-2</v>
      </c>
      <c r="O158" s="81">
        <v>3.3E-3</v>
      </c>
      <c r="P158" s="78"/>
      <c r="Q158" s="78">
        <v>1326</v>
      </c>
      <c r="R158" s="78">
        <v>30</v>
      </c>
      <c r="S158" s="78">
        <v>1287</v>
      </c>
      <c r="T158" s="78">
        <v>31</v>
      </c>
      <c r="U158" s="78">
        <v>1389</v>
      </c>
      <c r="V158" s="78">
        <v>69</v>
      </c>
      <c r="W158" s="89">
        <v>1307</v>
      </c>
      <c r="X158" s="89">
        <v>27</v>
      </c>
      <c r="Y158" s="19"/>
      <c r="Z158" s="1">
        <v>7.3</v>
      </c>
      <c r="AA158" s="9">
        <f t="shared" si="15"/>
        <v>7.3434125269978381</v>
      </c>
    </row>
    <row r="159" spans="1:30" x14ac:dyDescent="0.3">
      <c r="A159" s="78">
        <v>187</v>
      </c>
      <c r="B159" s="78" t="s">
        <v>16</v>
      </c>
      <c r="C159" s="79">
        <v>40</v>
      </c>
      <c r="D159" s="78">
        <v>38.5</v>
      </c>
      <c r="E159" s="80">
        <v>1.0269999999999999</v>
      </c>
      <c r="F159" s="80">
        <f t="shared" si="14"/>
        <v>0.96250000000000002</v>
      </c>
      <c r="G159" s="81">
        <v>2.71</v>
      </c>
      <c r="H159" s="81">
        <v>0.19</v>
      </c>
      <c r="I159" s="81">
        <v>0.222</v>
      </c>
      <c r="J159" s="81">
        <v>8.5000000000000006E-3</v>
      </c>
      <c r="K159" s="82">
        <v>0.46279999999999999</v>
      </c>
      <c r="L159" s="81">
        <v>4.504505</v>
      </c>
      <c r="M159" s="81">
        <v>0.3652301</v>
      </c>
      <c r="N159" s="81">
        <v>9.0200000000000002E-2</v>
      </c>
      <c r="O159" s="81">
        <v>6.4999999999999997E-3</v>
      </c>
      <c r="P159" s="87"/>
      <c r="Q159" s="78">
        <v>1331</v>
      </c>
      <c r="R159" s="78">
        <v>51</v>
      </c>
      <c r="S159" s="78">
        <v>1292</v>
      </c>
      <c r="T159" s="78">
        <v>47</v>
      </c>
      <c r="U159" s="78">
        <v>1394</v>
      </c>
      <c r="V159" s="78">
        <v>118</v>
      </c>
      <c r="W159" s="89">
        <v>1308</v>
      </c>
      <c r="X159" s="89">
        <v>42</v>
      </c>
      <c r="Y159" s="19"/>
      <c r="Z159" s="1">
        <v>7.3</v>
      </c>
      <c r="AA159" s="9">
        <f t="shared" si="15"/>
        <v>7.3170731707317032</v>
      </c>
    </row>
    <row r="160" spans="1:30" x14ac:dyDescent="0.3">
      <c r="A160" s="78">
        <v>234</v>
      </c>
      <c r="B160" s="78" t="s">
        <v>59</v>
      </c>
      <c r="C160" s="79">
        <v>47.1</v>
      </c>
      <c r="D160" s="78">
        <v>57</v>
      </c>
      <c r="E160" s="80">
        <v>1.07</v>
      </c>
      <c r="F160" s="80">
        <f t="shared" si="14"/>
        <v>1.2101910828025477</v>
      </c>
      <c r="G160" s="81">
        <v>2.64</v>
      </c>
      <c r="H160" s="81">
        <v>0.3</v>
      </c>
      <c r="I160" s="81">
        <v>0.215</v>
      </c>
      <c r="J160" s="81">
        <v>1.4999999999999999E-2</v>
      </c>
      <c r="K160" s="82">
        <v>0.63315999999999995</v>
      </c>
      <c r="L160" s="81">
        <v>4.6511630000000004</v>
      </c>
      <c r="M160" s="81">
        <v>0.47593289999999999</v>
      </c>
      <c r="N160" s="81">
        <v>8.5599999999999996E-2</v>
      </c>
      <c r="O160" s="81">
        <v>7.1999999999999998E-3</v>
      </c>
      <c r="P160" s="87"/>
      <c r="Q160" s="78">
        <v>1312</v>
      </c>
      <c r="R160" s="78">
        <v>82</v>
      </c>
      <c r="S160" s="78">
        <v>1255</v>
      </c>
      <c r="T160" s="78">
        <v>78</v>
      </c>
      <c r="U160" s="78">
        <v>1405</v>
      </c>
      <c r="V160" s="78">
        <v>165</v>
      </c>
      <c r="W160" s="89">
        <v>1277</v>
      </c>
      <c r="X160" s="89">
        <v>75</v>
      </c>
      <c r="Y160" s="19"/>
      <c r="Z160" s="1">
        <v>11</v>
      </c>
      <c r="AA160" s="9">
        <f t="shared" si="15"/>
        <v>10.67615658362989</v>
      </c>
    </row>
    <row r="161" spans="1:27" x14ac:dyDescent="0.3">
      <c r="A161" s="78">
        <v>46</v>
      </c>
      <c r="B161" s="78" t="s">
        <v>27</v>
      </c>
      <c r="C161" s="79">
        <v>434</v>
      </c>
      <c r="D161" s="78">
        <v>740</v>
      </c>
      <c r="E161" s="80">
        <v>0.66900000000000004</v>
      </c>
      <c r="F161" s="80">
        <f t="shared" si="14"/>
        <v>1.7050691244239631</v>
      </c>
      <c r="G161" s="81">
        <v>3.085</v>
      </c>
      <c r="H161" s="81">
        <v>8.2000000000000003E-2</v>
      </c>
      <c r="I161" s="81">
        <v>0.25069999999999998</v>
      </c>
      <c r="J161" s="81">
        <v>5.7999999999999996E-3</v>
      </c>
      <c r="K161" s="82">
        <v>0.72980999999999996</v>
      </c>
      <c r="L161" s="81">
        <v>3.9888309999999998</v>
      </c>
      <c r="M161" s="81">
        <v>0.15751670000000001</v>
      </c>
      <c r="N161" s="81">
        <v>9.0899999999999995E-2</v>
      </c>
      <c r="O161" s="81">
        <v>1.6999999999999999E-3</v>
      </c>
      <c r="P161" s="87"/>
      <c r="Q161" s="78">
        <v>1429</v>
      </c>
      <c r="R161" s="78">
        <v>20</v>
      </c>
      <c r="S161" s="78">
        <v>1444</v>
      </c>
      <c r="T161" s="78">
        <v>30</v>
      </c>
      <c r="U161" s="78">
        <v>1407</v>
      </c>
      <c r="V161" s="78">
        <v>35</v>
      </c>
      <c r="W161" s="89">
        <v>1428</v>
      </c>
      <c r="X161" s="89">
        <v>20</v>
      </c>
      <c r="Y161" s="19"/>
      <c r="Z161" s="1">
        <v>-2.6</v>
      </c>
      <c r="AA161" s="9">
        <f t="shared" si="15"/>
        <v>-2.6297085998578495</v>
      </c>
    </row>
    <row r="162" spans="1:27" x14ac:dyDescent="0.3">
      <c r="A162" s="78">
        <v>259</v>
      </c>
      <c r="B162" s="78" t="s">
        <v>16</v>
      </c>
      <c r="C162" s="79">
        <v>36.5</v>
      </c>
      <c r="D162" s="78">
        <v>61.4</v>
      </c>
      <c r="E162" s="80">
        <v>0.59299999999999997</v>
      </c>
      <c r="F162" s="80">
        <f t="shared" si="14"/>
        <v>1.6821917808219178</v>
      </c>
      <c r="G162" s="81">
        <v>2.99</v>
      </c>
      <c r="H162" s="81">
        <v>0.27</v>
      </c>
      <c r="I162" s="81">
        <v>0.24299999999999999</v>
      </c>
      <c r="J162" s="81">
        <v>1.0999999999999999E-2</v>
      </c>
      <c r="K162" s="82">
        <v>0.30723</v>
      </c>
      <c r="L162" s="82">
        <v>4.1152259999999998</v>
      </c>
      <c r="M162" s="82">
        <v>0.35563679999999998</v>
      </c>
      <c r="N162" s="81">
        <v>9.1899999999999996E-2</v>
      </c>
      <c r="O162" s="81">
        <v>7.4000000000000003E-3</v>
      </c>
      <c r="P162" s="87"/>
      <c r="Q162" s="78">
        <v>1405</v>
      </c>
      <c r="R162" s="78">
        <v>67</v>
      </c>
      <c r="S162" s="78">
        <v>1402</v>
      </c>
      <c r="T162" s="78">
        <v>56</v>
      </c>
      <c r="U162" s="78">
        <v>1409</v>
      </c>
      <c r="V162" s="78">
        <v>165</v>
      </c>
      <c r="W162" s="89">
        <v>1403</v>
      </c>
      <c r="X162" s="89">
        <v>49</v>
      </c>
      <c r="Y162" s="19"/>
      <c r="Z162" s="1">
        <v>0.5</v>
      </c>
      <c r="AA162" s="9">
        <f t="shared" si="15"/>
        <v>0.4968062455642297</v>
      </c>
    </row>
    <row r="163" spans="1:27" x14ac:dyDescent="0.3">
      <c r="A163" s="78">
        <v>92</v>
      </c>
      <c r="B163" s="78" t="s">
        <v>16</v>
      </c>
      <c r="C163" s="79">
        <v>20.9</v>
      </c>
      <c r="D163" s="78">
        <v>13.9</v>
      </c>
      <c r="E163" s="80">
        <v>1.05</v>
      </c>
      <c r="F163" s="80">
        <f t="shared" si="14"/>
        <v>0.66507177033492826</v>
      </c>
      <c r="G163" s="81">
        <v>2.69</v>
      </c>
      <c r="H163" s="81">
        <v>0.13</v>
      </c>
      <c r="I163" s="81">
        <v>0.2175</v>
      </c>
      <c r="J163" s="81">
        <v>7.1999999999999998E-3</v>
      </c>
      <c r="K163" s="82">
        <v>0.19735</v>
      </c>
      <c r="L163" s="81">
        <v>4.5977009999999998</v>
      </c>
      <c r="M163" s="81">
        <v>0.21138860000000001</v>
      </c>
      <c r="N163" s="81">
        <v>8.9200000000000002E-2</v>
      </c>
      <c r="O163" s="81">
        <v>5.0000000000000001E-3</v>
      </c>
      <c r="P163" s="87"/>
      <c r="Q163" s="78">
        <v>1326</v>
      </c>
      <c r="R163" s="78">
        <v>35</v>
      </c>
      <c r="S163" s="78">
        <v>1271</v>
      </c>
      <c r="T163" s="78">
        <v>36</v>
      </c>
      <c r="U163" s="78">
        <v>1415</v>
      </c>
      <c r="V163" s="78">
        <v>98</v>
      </c>
      <c r="W163" s="89">
        <v>1299</v>
      </c>
      <c r="X163" s="89">
        <v>28</v>
      </c>
      <c r="Y163" s="19"/>
      <c r="Z163" s="1">
        <v>10</v>
      </c>
      <c r="AA163" s="9">
        <f t="shared" si="15"/>
        <v>10.176678445229683</v>
      </c>
    </row>
    <row r="164" spans="1:27" x14ac:dyDescent="0.3">
      <c r="A164" s="78">
        <v>272</v>
      </c>
      <c r="B164" s="78" t="s">
        <v>35</v>
      </c>
      <c r="C164" s="79">
        <v>18.3</v>
      </c>
      <c r="D164" s="78">
        <v>15.7</v>
      </c>
      <c r="E164" s="80">
        <v>1.0900000000000001</v>
      </c>
      <c r="F164" s="80">
        <f t="shared" si="14"/>
        <v>0.85792349726775952</v>
      </c>
      <c r="G164" s="81">
        <v>2.89</v>
      </c>
      <c r="H164" s="81">
        <v>0.28000000000000003</v>
      </c>
      <c r="I164" s="81">
        <v>0.23400000000000001</v>
      </c>
      <c r="J164" s="81">
        <v>1.2E-2</v>
      </c>
      <c r="K164" s="82">
        <v>5.7772999999999998E-2</v>
      </c>
      <c r="L164" s="82">
        <v>4.273504</v>
      </c>
      <c r="M164" s="82">
        <v>0.38351960000000002</v>
      </c>
      <c r="N164" s="81">
        <v>8.3000000000000004E-2</v>
      </c>
      <c r="O164" s="81">
        <v>1.0999999999999999E-2</v>
      </c>
      <c r="P164" s="87"/>
      <c r="Q164" s="78">
        <v>1379</v>
      </c>
      <c r="R164" s="78">
        <v>72</v>
      </c>
      <c r="S164" s="78">
        <v>1355</v>
      </c>
      <c r="T164" s="78">
        <v>61</v>
      </c>
      <c r="U164" s="78">
        <v>1416</v>
      </c>
      <c r="V164" s="78">
        <v>200</v>
      </c>
      <c r="W164" s="89">
        <v>1365</v>
      </c>
      <c r="X164" s="89">
        <v>48</v>
      </c>
      <c r="Y164" s="19"/>
      <c r="Z164" s="1">
        <v>4.3</v>
      </c>
      <c r="AA164" s="9">
        <f t="shared" si="15"/>
        <v>4.3079096045197787</v>
      </c>
    </row>
    <row r="165" spans="1:27" x14ac:dyDescent="0.3">
      <c r="A165" s="78">
        <v>227</v>
      </c>
      <c r="B165" s="78" t="s">
        <v>16</v>
      </c>
      <c r="C165" s="79">
        <v>84.8</v>
      </c>
      <c r="D165" s="78">
        <v>103</v>
      </c>
      <c r="E165" s="80">
        <v>0.79100000000000004</v>
      </c>
      <c r="F165" s="80">
        <f t="shared" si="14"/>
        <v>1.2146226415094341</v>
      </c>
      <c r="G165" s="81">
        <v>2.78</v>
      </c>
      <c r="H165" s="81">
        <v>0.2</v>
      </c>
      <c r="I165" s="81">
        <v>0.22500000000000001</v>
      </c>
      <c r="J165" s="81">
        <v>8.9999999999999993E-3</v>
      </c>
      <c r="K165" s="82">
        <v>0.57111000000000001</v>
      </c>
      <c r="L165" s="81">
        <v>4.4444439999999998</v>
      </c>
      <c r="M165" s="81">
        <v>0.37530859999999999</v>
      </c>
      <c r="N165" s="81">
        <v>8.7499999999999994E-2</v>
      </c>
      <c r="O165" s="81">
        <v>4.7000000000000002E-3</v>
      </c>
      <c r="P165" s="87"/>
      <c r="Q165" s="78">
        <v>1350</v>
      </c>
      <c r="R165" s="78">
        <v>53</v>
      </c>
      <c r="S165" s="78">
        <v>1308</v>
      </c>
      <c r="T165" s="78">
        <v>46</v>
      </c>
      <c r="U165" s="78">
        <v>1417</v>
      </c>
      <c r="V165" s="78">
        <v>111</v>
      </c>
      <c r="W165" s="89">
        <v>1322</v>
      </c>
      <c r="X165" s="89">
        <v>44</v>
      </c>
      <c r="Y165" s="19"/>
      <c r="Z165" s="1">
        <v>7.7</v>
      </c>
      <c r="AA165" s="9">
        <f t="shared" si="15"/>
        <v>7.6923076923076934</v>
      </c>
    </row>
    <row r="166" spans="1:27" x14ac:dyDescent="0.3">
      <c r="A166" s="78">
        <v>37</v>
      </c>
      <c r="B166" s="78" t="s">
        <v>20</v>
      </c>
      <c r="C166" s="79">
        <v>330</v>
      </c>
      <c r="D166" s="78">
        <v>1065</v>
      </c>
      <c r="E166" s="80">
        <v>0.38100000000000001</v>
      </c>
      <c r="F166" s="80">
        <f t="shared" si="14"/>
        <v>3.2272727272727271</v>
      </c>
      <c r="G166" s="81">
        <v>3.2480000000000002</v>
      </c>
      <c r="H166" s="81">
        <v>9.2999999999999999E-2</v>
      </c>
      <c r="I166" s="81">
        <v>0.26150000000000001</v>
      </c>
      <c r="J166" s="81">
        <v>6.3E-3</v>
      </c>
      <c r="K166" s="82">
        <v>0.51988999999999996</v>
      </c>
      <c r="L166" s="81">
        <v>3.8240919999999998</v>
      </c>
      <c r="M166" s="81">
        <v>0.1462368</v>
      </c>
      <c r="N166" s="81">
        <v>9.1499999999999998E-2</v>
      </c>
      <c r="O166" s="81">
        <v>2.5999999999999999E-3</v>
      </c>
      <c r="P166" s="78"/>
      <c r="Q166" s="78">
        <v>1469</v>
      </c>
      <c r="R166" s="78">
        <v>22</v>
      </c>
      <c r="S166" s="78">
        <v>1500</v>
      </c>
      <c r="T166" s="78">
        <v>30</v>
      </c>
      <c r="U166" s="78">
        <v>1424</v>
      </c>
      <c r="V166" s="78">
        <v>48</v>
      </c>
      <c r="W166" s="89">
        <v>1475</v>
      </c>
      <c r="X166" s="89">
        <v>21</v>
      </c>
      <c r="Y166" s="19"/>
      <c r="Z166" s="1">
        <v>-5.4</v>
      </c>
      <c r="AA166" s="9">
        <f t="shared" si="15"/>
        <v>-5.3370786516854025</v>
      </c>
    </row>
    <row r="167" spans="1:27" x14ac:dyDescent="0.3">
      <c r="A167" s="78">
        <v>84</v>
      </c>
      <c r="B167" s="78" t="s">
        <v>26</v>
      </c>
      <c r="C167" s="79">
        <v>98.4</v>
      </c>
      <c r="D167" s="78">
        <v>1.95</v>
      </c>
      <c r="E167" s="80">
        <v>43.6</v>
      </c>
      <c r="F167" s="80">
        <f t="shared" si="14"/>
        <v>1.9817073170731704E-2</v>
      </c>
      <c r="G167" s="81">
        <v>3.032</v>
      </c>
      <c r="H167" s="81">
        <v>9.2999999999999999E-2</v>
      </c>
      <c r="I167" s="81">
        <v>0.24260000000000001</v>
      </c>
      <c r="J167" s="81">
        <v>6.4000000000000003E-3</v>
      </c>
      <c r="K167" s="82">
        <v>0.46931</v>
      </c>
      <c r="L167" s="81">
        <v>4.1220119999999998</v>
      </c>
      <c r="M167" s="81">
        <v>0.1699098</v>
      </c>
      <c r="N167" s="81">
        <v>8.9700000000000002E-2</v>
      </c>
      <c r="O167" s="81">
        <v>2.7000000000000001E-3</v>
      </c>
      <c r="P167" s="87"/>
      <c r="Q167" s="78">
        <v>1416</v>
      </c>
      <c r="R167" s="78">
        <v>23</v>
      </c>
      <c r="S167" s="78">
        <v>1402</v>
      </c>
      <c r="T167" s="78">
        <v>30</v>
      </c>
      <c r="U167" s="78">
        <v>1436</v>
      </c>
      <c r="V167" s="78">
        <v>54</v>
      </c>
      <c r="W167" s="89">
        <v>1412</v>
      </c>
      <c r="X167" s="89">
        <v>22</v>
      </c>
      <c r="Y167" s="19"/>
      <c r="Z167" s="1">
        <v>2.2999999999999998</v>
      </c>
      <c r="AA167" s="9">
        <f t="shared" si="15"/>
        <v>2.3676880222841135</v>
      </c>
    </row>
    <row r="168" spans="1:27" x14ac:dyDescent="0.3">
      <c r="A168" s="78">
        <v>59</v>
      </c>
      <c r="B168" s="78" t="s">
        <v>16</v>
      </c>
      <c r="C168" s="79">
        <v>51.7</v>
      </c>
      <c r="D168" s="78">
        <v>56.8</v>
      </c>
      <c r="E168" s="80">
        <v>0.77</v>
      </c>
      <c r="F168" s="80">
        <f t="shared" si="14"/>
        <v>1.0986460348162475</v>
      </c>
      <c r="G168" s="81">
        <v>3.01</v>
      </c>
      <c r="H168" s="81">
        <v>0.13</v>
      </c>
      <c r="I168" s="81">
        <v>0.24099999999999999</v>
      </c>
      <c r="J168" s="81">
        <v>9.9000000000000008E-3</v>
      </c>
      <c r="K168" s="82">
        <v>0.55345999999999995</v>
      </c>
      <c r="L168" s="81">
        <v>4.1493779999999996</v>
      </c>
      <c r="M168" s="81">
        <v>0.2238253</v>
      </c>
      <c r="N168" s="81">
        <v>9.0700000000000003E-2</v>
      </c>
      <c r="O168" s="81">
        <v>4.7999999999999996E-3</v>
      </c>
      <c r="P168" s="87"/>
      <c r="Q168" s="78">
        <v>1410</v>
      </c>
      <c r="R168" s="78">
        <v>32</v>
      </c>
      <c r="S168" s="78">
        <v>1392</v>
      </c>
      <c r="T168" s="78">
        <v>51</v>
      </c>
      <c r="U168" s="78">
        <v>1438</v>
      </c>
      <c r="V168" s="78">
        <v>75</v>
      </c>
      <c r="W168" s="89">
        <v>1409</v>
      </c>
      <c r="X168" s="89">
        <v>32</v>
      </c>
      <c r="Y168" s="19"/>
      <c r="Z168" s="1">
        <v>3.2</v>
      </c>
      <c r="AA168" s="9">
        <f t="shared" si="15"/>
        <v>3.1988873435326894</v>
      </c>
    </row>
    <row r="169" spans="1:27" x14ac:dyDescent="0.3">
      <c r="A169" s="78">
        <v>208</v>
      </c>
      <c r="B169" s="78" t="s">
        <v>22</v>
      </c>
      <c r="C169" s="79">
        <v>24.5</v>
      </c>
      <c r="D169" s="78">
        <v>-1.039E-2</v>
      </c>
      <c r="E169" s="80">
        <v>-2280</v>
      </c>
      <c r="F169" s="80">
        <f t="shared" si="14"/>
        <v>-4.2408163265306121E-4</v>
      </c>
      <c r="G169" s="81">
        <v>2.44</v>
      </c>
      <c r="H169" s="81">
        <v>0.3</v>
      </c>
      <c r="I169" s="81">
        <v>0.19500000000000001</v>
      </c>
      <c r="J169" s="81">
        <v>1.4E-2</v>
      </c>
      <c r="K169" s="82">
        <v>-7.6379000000000002E-2</v>
      </c>
      <c r="L169" s="81">
        <v>5.1282050000000003</v>
      </c>
      <c r="M169" s="81">
        <v>0.52596980000000004</v>
      </c>
      <c r="N169" s="81">
        <v>8.7999999999999995E-2</v>
      </c>
      <c r="O169" s="81">
        <v>1.2E-2</v>
      </c>
      <c r="P169" s="87"/>
      <c r="Q169" s="78">
        <v>1254</v>
      </c>
      <c r="R169" s="78">
        <v>87</v>
      </c>
      <c r="S169" s="78">
        <v>1148</v>
      </c>
      <c r="T169" s="78">
        <v>74</v>
      </c>
      <c r="U169" s="78">
        <v>1441</v>
      </c>
      <c r="V169" s="78">
        <v>275</v>
      </c>
      <c r="W169" s="89">
        <v>1191</v>
      </c>
      <c r="X169" s="89">
        <v>56</v>
      </c>
      <c r="Y169" s="19"/>
      <c r="Z169" s="1">
        <v>20</v>
      </c>
      <c r="AA169" s="9">
        <f t="shared" si="15"/>
        <v>20.333102012491324</v>
      </c>
    </row>
    <row r="170" spans="1:27" x14ac:dyDescent="0.3">
      <c r="A170" s="78">
        <v>144</v>
      </c>
      <c r="B170" s="78" t="s">
        <v>52</v>
      </c>
      <c r="C170" s="79">
        <v>189</v>
      </c>
      <c r="D170" s="78">
        <v>171</v>
      </c>
      <c r="E170" s="80">
        <v>1.0980000000000001</v>
      </c>
      <c r="F170" s="80">
        <f t="shared" si="14"/>
        <v>0.90476190476190477</v>
      </c>
      <c r="G170" s="81">
        <v>2.89</v>
      </c>
      <c r="H170" s="81">
        <v>0.12</v>
      </c>
      <c r="I170" s="81">
        <v>0.23</v>
      </c>
      <c r="J170" s="81">
        <v>8.0000000000000002E-3</v>
      </c>
      <c r="K170" s="82">
        <v>0.40801999999999999</v>
      </c>
      <c r="L170" s="81">
        <v>4.3478260000000004</v>
      </c>
      <c r="M170" s="81">
        <v>0.35916819999999999</v>
      </c>
      <c r="N170" s="81">
        <v>8.9800000000000005E-2</v>
      </c>
      <c r="O170" s="81">
        <v>3.0000000000000001E-3</v>
      </c>
      <c r="P170" s="87"/>
      <c r="Q170" s="78">
        <v>1379</v>
      </c>
      <c r="R170" s="78">
        <v>31</v>
      </c>
      <c r="S170" s="78">
        <v>1334</v>
      </c>
      <c r="T170" s="78">
        <v>41</v>
      </c>
      <c r="U170" s="78">
        <v>1449</v>
      </c>
      <c r="V170" s="78">
        <v>78</v>
      </c>
      <c r="W170" s="89">
        <v>1367</v>
      </c>
      <c r="X170" s="89">
        <v>29</v>
      </c>
      <c r="Y170" s="19"/>
      <c r="Z170" s="1">
        <v>7.9</v>
      </c>
      <c r="AA170" s="9">
        <f t="shared" si="15"/>
        <v>7.9365079365079367</v>
      </c>
    </row>
    <row r="171" spans="1:27" x14ac:dyDescent="0.3">
      <c r="A171" s="78">
        <v>243</v>
      </c>
      <c r="B171" s="78" t="s">
        <v>16</v>
      </c>
      <c r="C171" s="79">
        <v>59.9</v>
      </c>
      <c r="D171" s="78">
        <v>45</v>
      </c>
      <c r="E171" s="80">
        <v>1.3320000000000001</v>
      </c>
      <c r="F171" s="80">
        <f t="shared" si="14"/>
        <v>0.75125208681135225</v>
      </c>
      <c r="G171" s="81">
        <v>2.69</v>
      </c>
      <c r="H171" s="81">
        <v>0.23</v>
      </c>
      <c r="I171" s="81">
        <v>0.2137</v>
      </c>
      <c r="J171" s="81">
        <v>8.8000000000000005E-3</v>
      </c>
      <c r="K171" s="82">
        <v>0.22286</v>
      </c>
      <c r="L171" s="81">
        <v>4.6794570000000002</v>
      </c>
      <c r="M171" s="81">
        <v>0.3941518</v>
      </c>
      <c r="N171" s="81">
        <v>8.6300000000000002E-2</v>
      </c>
      <c r="O171" s="81">
        <v>6.7000000000000002E-3</v>
      </c>
      <c r="P171" s="87"/>
      <c r="Q171" s="78">
        <v>1326</v>
      </c>
      <c r="R171" s="78">
        <v>62</v>
      </c>
      <c r="S171" s="78">
        <v>1250</v>
      </c>
      <c r="T171" s="78">
        <v>47</v>
      </c>
      <c r="U171" s="78">
        <v>1450</v>
      </c>
      <c r="V171" s="78">
        <v>161</v>
      </c>
      <c r="W171" s="89">
        <v>1273</v>
      </c>
      <c r="X171" s="89">
        <v>42</v>
      </c>
      <c r="Y171" s="19"/>
      <c r="Z171" s="1">
        <v>14</v>
      </c>
      <c r="AA171" s="9">
        <f t="shared" si="15"/>
        <v>13.793103448275872</v>
      </c>
    </row>
    <row r="172" spans="1:27" x14ac:dyDescent="0.3">
      <c r="A172" s="78">
        <v>104</v>
      </c>
      <c r="B172" s="78" t="s">
        <v>13</v>
      </c>
      <c r="C172" s="79">
        <v>1.5</v>
      </c>
      <c r="D172" s="78">
        <v>1.66</v>
      </c>
      <c r="E172" s="80">
        <v>0.65100000000000002</v>
      </c>
      <c r="F172" s="80">
        <f t="shared" si="14"/>
        <v>1.1066666666666667</v>
      </c>
      <c r="G172" s="81">
        <v>2.88</v>
      </c>
      <c r="H172" s="81">
        <v>0.16</v>
      </c>
      <c r="I172" s="81">
        <v>0.2293</v>
      </c>
      <c r="J172" s="81">
        <v>7.1000000000000004E-3</v>
      </c>
      <c r="K172" s="82">
        <v>0.47255000000000003</v>
      </c>
      <c r="L172" s="81">
        <v>4.3610990000000003</v>
      </c>
      <c r="M172" s="81">
        <v>0.19019179999999999</v>
      </c>
      <c r="N172" s="81">
        <v>9.01E-2</v>
      </c>
      <c r="O172" s="81">
        <v>3.8999999999999998E-3</v>
      </c>
      <c r="P172" s="87"/>
      <c r="Q172" s="78">
        <v>1377</v>
      </c>
      <c r="R172" s="78">
        <v>41</v>
      </c>
      <c r="S172" s="78">
        <v>1329</v>
      </c>
      <c r="T172" s="78">
        <v>36</v>
      </c>
      <c r="U172" s="78">
        <v>1451</v>
      </c>
      <c r="V172" s="78">
        <v>92</v>
      </c>
      <c r="W172" s="89">
        <v>1346</v>
      </c>
      <c r="X172" s="89">
        <v>33</v>
      </c>
      <c r="Y172" s="19"/>
      <c r="Z172" s="1">
        <v>8.4</v>
      </c>
      <c r="AA172" s="9">
        <f t="shared" si="15"/>
        <v>8.4079944865609946</v>
      </c>
    </row>
    <row r="173" spans="1:27" x14ac:dyDescent="0.3">
      <c r="A173" s="78">
        <v>141</v>
      </c>
      <c r="B173" s="78" t="s">
        <v>27</v>
      </c>
      <c r="C173" s="79">
        <v>261</v>
      </c>
      <c r="D173" s="78">
        <v>293</v>
      </c>
      <c r="E173" s="80">
        <v>0.874</v>
      </c>
      <c r="F173" s="80">
        <f t="shared" si="14"/>
        <v>1.1226053639846743</v>
      </c>
      <c r="G173" s="81">
        <v>3.04</v>
      </c>
      <c r="H173" s="81">
        <v>0.19</v>
      </c>
      <c r="I173" s="81">
        <v>0.24099999999999999</v>
      </c>
      <c r="J173" s="81">
        <v>1.0999999999999999E-2</v>
      </c>
      <c r="K173" s="82">
        <v>0.66851000000000005</v>
      </c>
      <c r="L173" s="81">
        <v>4.1493779999999996</v>
      </c>
      <c r="M173" s="81">
        <v>0.361564</v>
      </c>
      <c r="N173" s="81">
        <v>9.1700000000000004E-2</v>
      </c>
      <c r="O173" s="81">
        <v>3.7000000000000002E-3</v>
      </c>
      <c r="P173" s="87"/>
      <c r="Q173" s="78">
        <v>1418</v>
      </c>
      <c r="R173" s="78">
        <v>47</v>
      </c>
      <c r="S173" s="78">
        <v>1392</v>
      </c>
      <c r="T173" s="78">
        <v>56</v>
      </c>
      <c r="U173" s="78">
        <v>1457</v>
      </c>
      <c r="V173" s="78">
        <v>87</v>
      </c>
      <c r="W173" s="89">
        <v>1411</v>
      </c>
      <c r="X173" s="89">
        <v>46</v>
      </c>
      <c r="Y173" s="19"/>
      <c r="Z173" s="1">
        <v>4.5</v>
      </c>
      <c r="AA173" s="9">
        <f t="shared" si="15"/>
        <v>4.461221688400812</v>
      </c>
    </row>
    <row r="174" spans="1:27" x14ac:dyDescent="0.3">
      <c r="A174" s="78">
        <v>282</v>
      </c>
      <c r="B174" s="78" t="s">
        <v>15</v>
      </c>
      <c r="C174" s="79">
        <v>103</v>
      </c>
      <c r="D174" s="78">
        <v>80</v>
      </c>
      <c r="E174" s="80">
        <v>1.224</v>
      </c>
      <c r="F174" s="80">
        <f t="shared" si="14"/>
        <v>0.77669902912621358</v>
      </c>
      <c r="G174" s="81">
        <v>3.52</v>
      </c>
      <c r="H174" s="81">
        <v>0.21</v>
      </c>
      <c r="I174" s="81">
        <v>0.27810000000000001</v>
      </c>
      <c r="J174" s="81">
        <v>8.5000000000000006E-3</v>
      </c>
      <c r="K174" s="82">
        <v>0.50212999999999997</v>
      </c>
      <c r="L174" s="82">
        <v>3.5958290000000002</v>
      </c>
      <c r="M174" s="82">
        <v>0.28445969999999998</v>
      </c>
      <c r="N174" s="81">
        <v>9.1399999999999995E-2</v>
      </c>
      <c r="O174" s="81">
        <v>4.4999999999999997E-3</v>
      </c>
      <c r="P174" s="87"/>
      <c r="Q174" s="78">
        <v>1532</v>
      </c>
      <c r="R174" s="78">
        <v>46</v>
      </c>
      <c r="S174" s="78">
        <v>1581</v>
      </c>
      <c r="T174" s="78">
        <v>44</v>
      </c>
      <c r="U174" s="78">
        <v>1464</v>
      </c>
      <c r="V174" s="78">
        <v>96</v>
      </c>
      <c r="W174" s="89">
        <v>1557</v>
      </c>
      <c r="X174" s="89">
        <v>38</v>
      </c>
      <c r="Y174" s="19"/>
      <c r="Z174" s="1">
        <v>-8</v>
      </c>
      <c r="AA174" s="9">
        <f t="shared" si="15"/>
        <v>-7.9918032786885078</v>
      </c>
    </row>
    <row r="175" spans="1:27" x14ac:dyDescent="0.3">
      <c r="A175" s="78">
        <v>148</v>
      </c>
      <c r="B175" s="78" t="s">
        <v>52</v>
      </c>
      <c r="C175" s="79">
        <v>91.8</v>
      </c>
      <c r="D175" s="78">
        <v>63.8</v>
      </c>
      <c r="E175" s="80">
        <v>1.4379999999999999</v>
      </c>
      <c r="F175" s="80">
        <f t="shared" si="14"/>
        <v>0.69498910675381265</v>
      </c>
      <c r="G175" s="81">
        <v>2.94</v>
      </c>
      <c r="H175" s="81">
        <v>0.12</v>
      </c>
      <c r="I175" s="81">
        <v>0.23230000000000001</v>
      </c>
      <c r="J175" s="81">
        <v>9.7999999999999997E-3</v>
      </c>
      <c r="K175" s="82">
        <v>0.19811999999999999</v>
      </c>
      <c r="L175" s="81">
        <v>4.3047779999999998</v>
      </c>
      <c r="M175" s="81">
        <v>0.37062230000000002</v>
      </c>
      <c r="N175" s="81">
        <v>9.1700000000000004E-2</v>
      </c>
      <c r="O175" s="81">
        <v>4.4000000000000003E-3</v>
      </c>
      <c r="P175" s="87"/>
      <c r="Q175" s="78">
        <v>1392</v>
      </c>
      <c r="R175" s="78">
        <v>30</v>
      </c>
      <c r="S175" s="78">
        <v>1345</v>
      </c>
      <c r="T175" s="78">
        <v>51</v>
      </c>
      <c r="U175" s="78">
        <v>1466</v>
      </c>
      <c r="V175" s="78">
        <v>99</v>
      </c>
      <c r="W175" s="89">
        <v>1382</v>
      </c>
      <c r="X175" s="89">
        <v>28</v>
      </c>
      <c r="Y175" s="19"/>
      <c r="Z175" s="1">
        <v>8.1999999999999993</v>
      </c>
      <c r="AA175" s="9">
        <f t="shared" si="15"/>
        <v>8.253751705320596</v>
      </c>
    </row>
    <row r="176" spans="1:27" x14ac:dyDescent="0.3">
      <c r="A176" s="78">
        <v>283</v>
      </c>
      <c r="B176" s="78" t="s">
        <v>35</v>
      </c>
      <c r="C176" s="79">
        <v>131</v>
      </c>
      <c r="D176" s="78">
        <v>117</v>
      </c>
      <c r="E176" s="80">
        <v>1.111</v>
      </c>
      <c r="F176" s="80">
        <f t="shared" si="14"/>
        <v>0.89312977099236646</v>
      </c>
      <c r="G176" s="81">
        <v>3.45</v>
      </c>
      <c r="H176" s="81">
        <v>0.2</v>
      </c>
      <c r="I176" s="81">
        <v>0.27200000000000002</v>
      </c>
      <c r="J176" s="81">
        <v>1.4E-2</v>
      </c>
      <c r="K176" s="82">
        <v>0.83352000000000004</v>
      </c>
      <c r="L176" s="82">
        <v>3.6764709999999998</v>
      </c>
      <c r="M176" s="82">
        <v>0.32439449999999997</v>
      </c>
      <c r="N176" s="81">
        <v>9.1300000000000006E-2</v>
      </c>
      <c r="O176" s="81">
        <v>3.0000000000000001E-3</v>
      </c>
      <c r="P176" s="87"/>
      <c r="Q176" s="78">
        <v>1516</v>
      </c>
      <c r="R176" s="78">
        <v>45</v>
      </c>
      <c r="S176" s="78">
        <v>1551</v>
      </c>
      <c r="T176" s="78">
        <v>70</v>
      </c>
      <c r="U176" s="78">
        <v>1467</v>
      </c>
      <c r="V176" s="78">
        <v>60</v>
      </c>
      <c r="W176" s="89">
        <v>1503</v>
      </c>
      <c r="X176" s="89">
        <v>42</v>
      </c>
      <c r="Y176" s="19"/>
      <c r="Z176" s="1">
        <v>-5.7</v>
      </c>
      <c r="AA176" s="9">
        <f t="shared" si="15"/>
        <v>-5.7259713701431423</v>
      </c>
    </row>
    <row r="177" spans="1:30" x14ac:dyDescent="0.3">
      <c r="A177" s="78">
        <v>11</v>
      </c>
      <c r="B177" s="78" t="s">
        <v>18</v>
      </c>
      <c r="C177" s="79">
        <v>689</v>
      </c>
      <c r="D177" s="78">
        <v>279</v>
      </c>
      <c r="E177" s="80">
        <v>2.57</v>
      </c>
      <c r="F177" s="80">
        <f t="shared" si="14"/>
        <v>0.40493468795355586</v>
      </c>
      <c r="G177" s="81">
        <v>3.48</v>
      </c>
      <c r="H177" s="81">
        <v>0.1</v>
      </c>
      <c r="I177" s="81">
        <v>0.27300000000000002</v>
      </c>
      <c r="J177" s="81">
        <v>1.2E-2</v>
      </c>
      <c r="K177" s="82">
        <v>0.88532</v>
      </c>
      <c r="L177" s="81">
        <v>3.6630039999999999</v>
      </c>
      <c r="M177" s="81">
        <v>0.2012639</v>
      </c>
      <c r="N177" s="81">
        <v>9.5299999999999996E-2</v>
      </c>
      <c r="O177" s="81">
        <v>1.6999999999999999E-3</v>
      </c>
      <c r="P177" s="78"/>
      <c r="Q177" s="78">
        <v>1523</v>
      </c>
      <c r="R177" s="78">
        <v>22</v>
      </c>
      <c r="S177" s="78">
        <v>1556</v>
      </c>
      <c r="T177" s="78">
        <v>60</v>
      </c>
      <c r="U177" s="90">
        <v>1477</v>
      </c>
      <c r="V177" s="78">
        <v>42</v>
      </c>
      <c r="W177" s="89">
        <v>1509</v>
      </c>
      <c r="X177" s="89">
        <v>15</v>
      </c>
      <c r="Y177" s="19"/>
      <c r="Z177" s="1">
        <v>-5.4</v>
      </c>
      <c r="AA177" s="9">
        <f t="shared" si="15"/>
        <v>-5.3486797562626975</v>
      </c>
    </row>
    <row r="178" spans="1:30" x14ac:dyDescent="0.3">
      <c r="A178" s="78">
        <v>22</v>
      </c>
      <c r="B178" s="78" t="s">
        <v>28</v>
      </c>
      <c r="C178" s="79">
        <v>78.900000000000006</v>
      </c>
      <c r="D178" s="78">
        <v>59</v>
      </c>
      <c r="E178" s="80">
        <v>1.3939999999999999</v>
      </c>
      <c r="F178" s="80">
        <f t="shared" si="14"/>
        <v>0.74778200253485416</v>
      </c>
      <c r="G178" s="81">
        <v>3.52</v>
      </c>
      <c r="H178" s="81">
        <v>0.19</v>
      </c>
      <c r="I178" s="81">
        <v>0.2747</v>
      </c>
      <c r="J178" s="81">
        <v>9.2999999999999992E-3</v>
      </c>
      <c r="K178" s="82">
        <v>0.43324000000000001</v>
      </c>
      <c r="L178" s="81">
        <v>3.6403349999999999</v>
      </c>
      <c r="M178" s="81">
        <v>0.1722765</v>
      </c>
      <c r="N178" s="81">
        <v>9.5200000000000007E-2</v>
      </c>
      <c r="O178" s="81">
        <v>4.1999999999999997E-3</v>
      </c>
      <c r="P178" s="78"/>
      <c r="Q178" s="78">
        <v>1532</v>
      </c>
      <c r="R178" s="78">
        <v>42</v>
      </c>
      <c r="S178" s="78">
        <v>1566</v>
      </c>
      <c r="T178" s="78">
        <v>45</v>
      </c>
      <c r="U178" s="78">
        <v>1485</v>
      </c>
      <c r="V178" s="78">
        <v>92</v>
      </c>
      <c r="W178" s="89">
        <v>1547</v>
      </c>
      <c r="X178" s="89">
        <v>36</v>
      </c>
      <c r="Y178" s="19"/>
      <c r="Z178" s="1">
        <v>-5.5</v>
      </c>
      <c r="AA178" s="9">
        <f t="shared" si="15"/>
        <v>-5.454545454545439</v>
      </c>
    </row>
    <row r="179" spans="1:30" x14ac:dyDescent="0.3">
      <c r="A179" s="78">
        <v>279</v>
      </c>
      <c r="B179" s="78" t="s">
        <v>16</v>
      </c>
      <c r="C179" s="79">
        <v>30.1</v>
      </c>
      <c r="D179" s="78">
        <v>28.5</v>
      </c>
      <c r="E179" s="80">
        <v>1.05</v>
      </c>
      <c r="F179" s="80">
        <f t="shared" si="14"/>
        <v>0.94684385382059799</v>
      </c>
      <c r="G179" s="81">
        <v>2.96</v>
      </c>
      <c r="H179" s="81">
        <v>0.24</v>
      </c>
      <c r="I179" s="81">
        <v>0.23100000000000001</v>
      </c>
      <c r="J179" s="81">
        <v>1.2E-2</v>
      </c>
      <c r="K179" s="82">
        <v>0.34281</v>
      </c>
      <c r="L179" s="82">
        <v>4.3290040000000003</v>
      </c>
      <c r="M179" s="82">
        <v>0.37480560000000002</v>
      </c>
      <c r="N179" s="81">
        <v>8.6499999999999994E-2</v>
      </c>
      <c r="O179" s="81">
        <v>7.1000000000000004E-3</v>
      </c>
      <c r="P179" s="87"/>
      <c r="Q179" s="78">
        <v>1397</v>
      </c>
      <c r="R179" s="78">
        <v>60</v>
      </c>
      <c r="S179" s="78">
        <v>1340</v>
      </c>
      <c r="T179" s="78">
        <v>62</v>
      </c>
      <c r="U179" s="78">
        <v>1487</v>
      </c>
      <c r="V179" s="78">
        <v>148</v>
      </c>
      <c r="W179" s="89">
        <v>1368</v>
      </c>
      <c r="X179" s="89">
        <v>51</v>
      </c>
      <c r="Y179" s="19"/>
      <c r="Z179" s="1">
        <v>9.9</v>
      </c>
      <c r="AA179" s="9">
        <f t="shared" si="15"/>
        <v>9.8856758574310675</v>
      </c>
    </row>
    <row r="180" spans="1:30" x14ac:dyDescent="0.3">
      <c r="A180" s="78">
        <v>53</v>
      </c>
      <c r="B180" s="78" t="s">
        <v>16</v>
      </c>
      <c r="C180" s="79">
        <v>59.2</v>
      </c>
      <c r="D180" s="78">
        <v>97.9</v>
      </c>
      <c r="E180" s="80">
        <v>0.46500000000000002</v>
      </c>
      <c r="F180" s="80">
        <f t="shared" si="14"/>
        <v>1.6537162162162162</v>
      </c>
      <c r="G180" s="81">
        <v>3.54</v>
      </c>
      <c r="H180" s="81">
        <v>0.2</v>
      </c>
      <c r="I180" s="81">
        <v>0.27489999999999998</v>
      </c>
      <c r="J180" s="81">
        <v>9.1000000000000004E-3</v>
      </c>
      <c r="K180" s="82">
        <v>2.0143999999999999E-2</v>
      </c>
      <c r="L180" s="81">
        <v>3.637686</v>
      </c>
      <c r="M180" s="81">
        <v>0.17202590000000001</v>
      </c>
      <c r="N180" s="81">
        <v>9.6500000000000002E-2</v>
      </c>
      <c r="O180" s="81">
        <v>5.7000000000000002E-3</v>
      </c>
      <c r="P180" s="87"/>
      <c r="Q180" s="78">
        <v>1536</v>
      </c>
      <c r="R180" s="78">
        <v>44</v>
      </c>
      <c r="S180" s="78">
        <v>1566</v>
      </c>
      <c r="T180" s="78">
        <v>45</v>
      </c>
      <c r="U180" s="78">
        <v>1495</v>
      </c>
      <c r="V180" s="78">
        <v>120</v>
      </c>
      <c r="W180" s="89">
        <v>1551</v>
      </c>
      <c r="X180" s="89">
        <v>31</v>
      </c>
      <c r="Y180" s="19"/>
      <c r="Z180" s="1">
        <v>-4.7</v>
      </c>
      <c r="AA180" s="9">
        <f t="shared" si="15"/>
        <v>-4.7491638795986688</v>
      </c>
    </row>
    <row r="181" spans="1:30" x14ac:dyDescent="0.3">
      <c r="A181" s="78">
        <v>223</v>
      </c>
      <c r="B181" s="78" t="s">
        <v>16</v>
      </c>
      <c r="C181" s="79">
        <v>24.2</v>
      </c>
      <c r="D181" s="78">
        <v>27.2</v>
      </c>
      <c r="E181" s="80">
        <v>0.879</v>
      </c>
      <c r="F181" s="80">
        <f t="shared" si="14"/>
        <v>1.1239669421487604</v>
      </c>
      <c r="G181" s="81">
        <v>3.11</v>
      </c>
      <c r="H181" s="81">
        <v>0.28000000000000003</v>
      </c>
      <c r="I181" s="81">
        <v>0.24099999999999999</v>
      </c>
      <c r="J181" s="81">
        <v>1.0999999999999999E-2</v>
      </c>
      <c r="K181" s="82">
        <v>0.16408</v>
      </c>
      <c r="L181" s="81">
        <v>4.1493779999999996</v>
      </c>
      <c r="M181" s="81">
        <v>0.361564</v>
      </c>
      <c r="N181" s="81">
        <v>8.9700000000000002E-2</v>
      </c>
      <c r="O181" s="81">
        <v>7.1999999999999998E-3</v>
      </c>
      <c r="P181" s="87"/>
      <c r="Q181" s="78">
        <v>1435</v>
      </c>
      <c r="R181" s="78">
        <v>68</v>
      </c>
      <c r="S181" s="78">
        <v>1392</v>
      </c>
      <c r="T181" s="78">
        <v>56</v>
      </c>
      <c r="U181" s="78">
        <v>1500</v>
      </c>
      <c r="V181" s="78">
        <v>174</v>
      </c>
      <c r="W181" s="89">
        <v>1408</v>
      </c>
      <c r="X181" s="89">
        <v>47</v>
      </c>
      <c r="Y181" s="19"/>
      <c r="Z181" s="1">
        <v>7.2</v>
      </c>
      <c r="AA181" s="9">
        <f t="shared" si="15"/>
        <v>7.1999999999999886</v>
      </c>
    </row>
    <row r="182" spans="1:30" x14ac:dyDescent="0.3">
      <c r="A182" s="78">
        <v>108</v>
      </c>
      <c r="B182" s="78" t="s">
        <v>27</v>
      </c>
      <c r="C182" s="79">
        <v>287</v>
      </c>
      <c r="D182" s="78">
        <v>292</v>
      </c>
      <c r="E182" s="80">
        <v>0.96499999999999997</v>
      </c>
      <c r="F182" s="80">
        <f t="shared" si="14"/>
        <v>1.0174216027874565</v>
      </c>
      <c r="G182" s="81">
        <v>3.23</v>
      </c>
      <c r="H182" s="81">
        <v>0.16</v>
      </c>
      <c r="I182" s="81">
        <v>0.25</v>
      </c>
      <c r="J182" s="81">
        <v>0.01</v>
      </c>
      <c r="K182" s="82">
        <v>0.58240999999999998</v>
      </c>
      <c r="L182" s="81">
        <v>4</v>
      </c>
      <c r="M182" s="81">
        <v>0.33600000000000002</v>
      </c>
      <c r="N182" s="81">
        <v>9.2700000000000005E-2</v>
      </c>
      <c r="O182" s="81">
        <v>3.5999999999999999E-3</v>
      </c>
      <c r="P182" s="87"/>
      <c r="Q182" s="78">
        <v>1464</v>
      </c>
      <c r="R182" s="78">
        <v>38</v>
      </c>
      <c r="S182" s="78">
        <v>1438</v>
      </c>
      <c r="T182" s="78">
        <v>51</v>
      </c>
      <c r="U182" s="78">
        <v>1502</v>
      </c>
      <c r="V182" s="78">
        <v>77</v>
      </c>
      <c r="W182" s="89">
        <v>1460</v>
      </c>
      <c r="X182" s="89">
        <v>37</v>
      </c>
      <c r="Y182" s="19"/>
      <c r="Z182" s="1">
        <v>4.2</v>
      </c>
      <c r="AA182" s="9">
        <f t="shared" si="15"/>
        <v>4.2609853528628463</v>
      </c>
    </row>
    <row r="183" spans="1:30" x14ac:dyDescent="0.3">
      <c r="A183" s="78">
        <v>185</v>
      </c>
      <c r="B183" s="78" t="s">
        <v>16</v>
      </c>
      <c r="C183" s="79">
        <v>40.6</v>
      </c>
      <c r="D183" s="78">
        <v>46.3</v>
      </c>
      <c r="E183" s="80">
        <v>0.877</v>
      </c>
      <c r="F183" s="80">
        <f t="shared" si="14"/>
        <v>1.1403940886699506</v>
      </c>
      <c r="G183" s="81">
        <v>3.02</v>
      </c>
      <c r="H183" s="81">
        <v>0.21</v>
      </c>
      <c r="I183" s="81">
        <v>0.23250000000000001</v>
      </c>
      <c r="J183" s="81">
        <v>8.8999999999999999E-3</v>
      </c>
      <c r="K183" s="82">
        <v>0.22636000000000001</v>
      </c>
      <c r="L183" s="81">
        <v>4.301075</v>
      </c>
      <c r="M183" s="81">
        <v>0.35148570000000001</v>
      </c>
      <c r="N183" s="81">
        <v>9.1600000000000001E-2</v>
      </c>
      <c r="O183" s="81">
        <v>6.4999999999999997E-3</v>
      </c>
      <c r="P183" s="87"/>
      <c r="Q183" s="78">
        <v>1413</v>
      </c>
      <c r="R183" s="78">
        <v>52</v>
      </c>
      <c r="S183" s="78">
        <v>1350</v>
      </c>
      <c r="T183" s="78">
        <v>46</v>
      </c>
      <c r="U183" s="78">
        <v>1508</v>
      </c>
      <c r="V183" s="78">
        <v>132</v>
      </c>
      <c r="W183" s="89">
        <v>1375</v>
      </c>
      <c r="X183" s="89">
        <v>39</v>
      </c>
      <c r="Y183" s="19"/>
      <c r="Z183" s="1">
        <v>10</v>
      </c>
      <c r="AA183" s="9">
        <f t="shared" si="15"/>
        <v>10.477453580901852</v>
      </c>
    </row>
    <row r="184" spans="1:30" x14ac:dyDescent="0.3">
      <c r="A184" s="78">
        <v>50</v>
      </c>
      <c r="B184" s="78" t="s">
        <v>13</v>
      </c>
      <c r="C184" s="79">
        <v>264</v>
      </c>
      <c r="D184" s="78">
        <v>99</v>
      </c>
      <c r="E184" s="80">
        <v>3.26</v>
      </c>
      <c r="F184" s="80">
        <f t="shared" si="14"/>
        <v>0.375</v>
      </c>
      <c r="G184" s="81">
        <v>3.5</v>
      </c>
      <c r="H184" s="81">
        <v>0.11</v>
      </c>
      <c r="I184" s="81">
        <v>0.26960000000000001</v>
      </c>
      <c r="J184" s="81">
        <v>6.4000000000000003E-3</v>
      </c>
      <c r="K184" s="82">
        <v>0.62782000000000004</v>
      </c>
      <c r="L184" s="81">
        <v>3.7091989999999999</v>
      </c>
      <c r="M184" s="81">
        <v>0.15133969999999999</v>
      </c>
      <c r="N184" s="81">
        <v>9.5000000000000001E-2</v>
      </c>
      <c r="O184" s="81">
        <v>2.0999999999999999E-3</v>
      </c>
      <c r="P184" s="87"/>
      <c r="Q184" s="78">
        <v>1527</v>
      </c>
      <c r="R184" s="78">
        <v>24</v>
      </c>
      <c r="S184" s="78">
        <v>1541</v>
      </c>
      <c r="T184" s="78">
        <v>30</v>
      </c>
      <c r="U184" s="78">
        <v>1508</v>
      </c>
      <c r="V184" s="78">
        <v>46</v>
      </c>
      <c r="W184" s="89">
        <v>1530</v>
      </c>
      <c r="X184" s="89">
        <v>23</v>
      </c>
      <c r="Y184" s="19"/>
      <c r="Z184" s="1">
        <v>-2.1</v>
      </c>
      <c r="AA184" s="9">
        <f t="shared" si="15"/>
        <v>-2.1883289124668579</v>
      </c>
    </row>
    <row r="185" spans="1:30" x14ac:dyDescent="0.3">
      <c r="A185" s="78">
        <v>12</v>
      </c>
      <c r="B185" s="78" t="s">
        <v>28</v>
      </c>
      <c r="C185" s="79">
        <v>29.2</v>
      </c>
      <c r="D185" s="78">
        <v>0.64</v>
      </c>
      <c r="E185" s="80">
        <v>-56000</v>
      </c>
      <c r="F185" s="80">
        <v>2.1917808219178082E-2</v>
      </c>
      <c r="G185" s="81">
        <v>2.99</v>
      </c>
      <c r="H185" s="81">
        <v>0.28000000000000003</v>
      </c>
      <c r="I185" s="81">
        <v>0.22900000000000001</v>
      </c>
      <c r="J185" s="81">
        <v>1.9E-2</v>
      </c>
      <c r="K185" s="82">
        <v>0.40505000000000002</v>
      </c>
      <c r="L185" s="81">
        <v>4.3668120000000004</v>
      </c>
      <c r="M185" s="81">
        <v>0.40044999999999997</v>
      </c>
      <c r="N185" s="81">
        <v>9.2200000000000004E-2</v>
      </c>
      <c r="O185" s="81">
        <v>8.8000000000000005E-3</v>
      </c>
      <c r="P185" s="78"/>
      <c r="Q185" s="78">
        <v>1405</v>
      </c>
      <c r="R185" s="78">
        <v>70</v>
      </c>
      <c r="S185" s="78">
        <v>1329</v>
      </c>
      <c r="T185" s="78">
        <v>98</v>
      </c>
      <c r="U185" s="90">
        <v>1522</v>
      </c>
      <c r="V185" s="78">
        <v>179</v>
      </c>
      <c r="W185" s="89">
        <v>1386</v>
      </c>
      <c r="X185" s="89">
        <v>68</v>
      </c>
      <c r="Y185" s="19"/>
      <c r="Z185" s="1">
        <v>13</v>
      </c>
      <c r="AA185" s="9">
        <v>11.920529801324506</v>
      </c>
      <c r="AD185" s="27" t="s">
        <v>63</v>
      </c>
    </row>
    <row r="186" spans="1:30" x14ac:dyDescent="0.3">
      <c r="A186" s="78">
        <v>9</v>
      </c>
      <c r="B186" s="78" t="s">
        <v>20</v>
      </c>
      <c r="C186" s="79">
        <v>704</v>
      </c>
      <c r="D186" s="78">
        <v>272</v>
      </c>
      <c r="E186" s="80">
        <v>2.4609999999999999</v>
      </c>
      <c r="F186" s="80">
        <f>D186/C186</f>
        <v>0.38636363636363635</v>
      </c>
      <c r="G186" s="81">
        <v>3.57</v>
      </c>
      <c r="H186" s="81">
        <v>0.13</v>
      </c>
      <c r="I186" s="81">
        <v>0.26860000000000001</v>
      </c>
      <c r="J186" s="81">
        <v>8.9999999999999993E-3</v>
      </c>
      <c r="K186" s="82">
        <v>0.87433000000000005</v>
      </c>
      <c r="L186" s="81">
        <v>3.7230080000000001</v>
      </c>
      <c r="M186" s="81">
        <v>0.16632949999999999</v>
      </c>
      <c r="N186" s="81">
        <v>9.6100000000000005E-2</v>
      </c>
      <c r="O186" s="81">
        <v>1.6999999999999999E-3</v>
      </c>
      <c r="P186" s="78"/>
      <c r="Q186" s="78">
        <v>1543</v>
      </c>
      <c r="R186" s="78">
        <v>28</v>
      </c>
      <c r="S186" s="78">
        <v>1536</v>
      </c>
      <c r="T186" s="78">
        <v>45</v>
      </c>
      <c r="U186" s="90">
        <v>1553</v>
      </c>
      <c r="V186" s="78">
        <v>33</v>
      </c>
      <c r="W186" s="89">
        <v>1547</v>
      </c>
      <c r="X186" s="89">
        <v>25</v>
      </c>
      <c r="Y186" s="19"/>
      <c r="Z186" s="1">
        <v>1.1000000000000001</v>
      </c>
      <c r="AA186" s="9">
        <f>100-(100*(S186/U186))</f>
        <v>1.0946555054732698</v>
      </c>
    </row>
    <row r="187" spans="1:30" x14ac:dyDescent="0.3">
      <c r="A187" s="78">
        <v>231</v>
      </c>
      <c r="B187" s="78" t="s">
        <v>16</v>
      </c>
      <c r="C187" s="79">
        <v>110</v>
      </c>
      <c r="D187" s="78">
        <v>89</v>
      </c>
      <c r="E187" s="80">
        <v>1.272</v>
      </c>
      <c r="F187" s="80">
        <f>D187/C187</f>
        <v>0.80909090909090908</v>
      </c>
      <c r="G187" s="81">
        <v>3.74</v>
      </c>
      <c r="H187" s="81">
        <v>0.19</v>
      </c>
      <c r="I187" s="81">
        <v>0.28100000000000003</v>
      </c>
      <c r="J187" s="81">
        <v>1.0999999999999999E-2</v>
      </c>
      <c r="K187" s="82">
        <v>0.60901000000000005</v>
      </c>
      <c r="L187" s="81">
        <v>3.558719</v>
      </c>
      <c r="M187" s="81">
        <v>0.29128300000000001</v>
      </c>
      <c r="N187" s="81">
        <v>9.4100000000000003E-2</v>
      </c>
      <c r="O187" s="81">
        <v>5.3E-3</v>
      </c>
      <c r="P187" s="87"/>
      <c r="Q187" s="78">
        <v>1580</v>
      </c>
      <c r="R187" s="78">
        <v>40</v>
      </c>
      <c r="S187" s="78">
        <v>1596</v>
      </c>
      <c r="T187" s="78">
        <v>54</v>
      </c>
      <c r="U187" s="78">
        <v>1558</v>
      </c>
      <c r="V187" s="78">
        <v>76</v>
      </c>
      <c r="W187" s="89">
        <v>1582</v>
      </c>
      <c r="X187" s="89">
        <v>39</v>
      </c>
      <c r="Y187" s="19"/>
      <c r="Z187" s="1">
        <v>-2.5</v>
      </c>
      <c r="AA187" s="9">
        <f>100-(100*(S187/U187))</f>
        <v>-2.4390243902439011</v>
      </c>
    </row>
    <row r="188" spans="1:30" x14ac:dyDescent="0.3">
      <c r="A188" s="78">
        <v>219</v>
      </c>
      <c r="B188" s="78" t="s">
        <v>16</v>
      </c>
      <c r="C188" s="79">
        <v>18.7</v>
      </c>
      <c r="D188" s="78">
        <v>18.3</v>
      </c>
      <c r="E188" s="80">
        <v>0.95699999999999996</v>
      </c>
      <c r="F188" s="80">
        <f>D188/C188</f>
        <v>0.97860962566844922</v>
      </c>
      <c r="G188" s="81">
        <v>2.86</v>
      </c>
      <c r="H188" s="81">
        <v>0.39</v>
      </c>
      <c r="I188" s="81">
        <v>0.214</v>
      </c>
      <c r="J188" s="81">
        <v>1.2E-2</v>
      </c>
      <c r="K188" s="82">
        <v>0.19653999999999999</v>
      </c>
      <c r="L188" s="81">
        <v>4.6728969999999999</v>
      </c>
      <c r="M188" s="81">
        <v>0.43671939999999998</v>
      </c>
      <c r="N188" s="81">
        <v>9.1999999999999998E-2</v>
      </c>
      <c r="O188" s="81">
        <v>1.0999999999999999E-2</v>
      </c>
      <c r="P188" s="87"/>
      <c r="Q188" s="78">
        <v>1371</v>
      </c>
      <c r="R188" s="78">
        <v>101</v>
      </c>
      <c r="S188" s="78">
        <v>1250</v>
      </c>
      <c r="T188" s="78">
        <v>62</v>
      </c>
      <c r="U188" s="78">
        <v>1566</v>
      </c>
      <c r="V188" s="78">
        <v>251</v>
      </c>
      <c r="W188" s="89">
        <v>1274</v>
      </c>
      <c r="X188" s="89">
        <v>59</v>
      </c>
      <c r="Y188" s="19"/>
      <c r="Z188" s="1">
        <v>20</v>
      </c>
      <c r="AA188" s="9">
        <f>100-(100*(S188/U188))</f>
        <v>20.178799489144311</v>
      </c>
    </row>
    <row r="189" spans="1:30" x14ac:dyDescent="0.3">
      <c r="A189" s="78">
        <v>268</v>
      </c>
      <c r="B189" s="78" t="s">
        <v>16</v>
      </c>
      <c r="C189" s="79">
        <v>68.7</v>
      </c>
      <c r="D189" s="78">
        <v>60.6</v>
      </c>
      <c r="E189" s="80">
        <v>1.079</v>
      </c>
      <c r="F189" s="80">
        <f>D189/C189</f>
        <v>0.88209606986899558</v>
      </c>
      <c r="G189" s="81">
        <v>3.95</v>
      </c>
      <c r="H189" s="81">
        <v>0.22</v>
      </c>
      <c r="I189" s="81">
        <v>0.28899999999999998</v>
      </c>
      <c r="J189" s="81">
        <v>8.8000000000000005E-3</v>
      </c>
      <c r="K189" s="82">
        <v>0.60758000000000001</v>
      </c>
      <c r="L189" s="82">
        <v>3.4602080000000002</v>
      </c>
      <c r="M189" s="82">
        <v>0.27537980000000001</v>
      </c>
      <c r="N189" s="81">
        <v>9.7799999999999998E-2</v>
      </c>
      <c r="O189" s="81">
        <v>5.0000000000000001E-3</v>
      </c>
      <c r="P189" s="87"/>
      <c r="Q189" s="78">
        <v>1624</v>
      </c>
      <c r="R189" s="78">
        <v>44</v>
      </c>
      <c r="S189" s="78">
        <v>1637</v>
      </c>
      <c r="T189" s="78">
        <v>44</v>
      </c>
      <c r="U189" s="78">
        <v>1608</v>
      </c>
      <c r="V189" s="78">
        <v>81</v>
      </c>
      <c r="W189" s="89">
        <v>1630</v>
      </c>
      <c r="X189" s="89">
        <v>39</v>
      </c>
      <c r="Y189" s="19"/>
      <c r="Z189" s="1">
        <v>-1.8</v>
      </c>
      <c r="AA189" s="9">
        <f>100-(100*(S189/U189))</f>
        <v>-1.8034825870646927</v>
      </c>
    </row>
    <row r="190" spans="1:30" x14ac:dyDescent="0.3">
      <c r="A190" s="78">
        <v>5</v>
      </c>
      <c r="B190" s="78" t="s">
        <v>18</v>
      </c>
      <c r="C190" s="79">
        <v>307</v>
      </c>
      <c r="D190" s="78">
        <v>114</v>
      </c>
      <c r="E190" s="80">
        <v>2.6230000000000002</v>
      </c>
      <c r="F190" s="80">
        <v>0.37133550488599348</v>
      </c>
      <c r="G190" s="81">
        <v>4.16</v>
      </c>
      <c r="H190" s="81">
        <v>0.15</v>
      </c>
      <c r="I190" s="81">
        <v>0.30420000000000003</v>
      </c>
      <c r="J190" s="81">
        <v>9.2999999999999992E-3</v>
      </c>
      <c r="K190" s="82">
        <v>0.56089</v>
      </c>
      <c r="L190" s="81">
        <v>3.2873109999999999</v>
      </c>
      <c r="M190" s="81">
        <v>0.14048340000000001</v>
      </c>
      <c r="N190" s="81">
        <v>0.10059999999999999</v>
      </c>
      <c r="O190" s="81">
        <v>2.8E-3</v>
      </c>
      <c r="P190" s="78"/>
      <c r="Q190" s="78">
        <v>1666</v>
      </c>
      <c r="R190" s="78">
        <v>29</v>
      </c>
      <c r="S190" s="78">
        <v>1711</v>
      </c>
      <c r="T190" s="78">
        <v>44</v>
      </c>
      <c r="U190" s="90">
        <v>1610</v>
      </c>
      <c r="V190" s="78">
        <v>57</v>
      </c>
      <c r="W190" s="89">
        <v>1670</v>
      </c>
      <c r="X190" s="89">
        <v>28</v>
      </c>
      <c r="Y190" s="19"/>
      <c r="Z190" s="1">
        <v>-6.3</v>
      </c>
      <c r="AA190" s="9">
        <v>-5.2275522755227684</v>
      </c>
      <c r="AD190" s="27" t="s">
        <v>63</v>
      </c>
    </row>
    <row r="191" spans="1:30" x14ac:dyDescent="0.3">
      <c r="A191" s="78">
        <v>302</v>
      </c>
      <c r="B191" s="78" t="s">
        <v>16</v>
      </c>
      <c r="C191" s="79">
        <v>27.9</v>
      </c>
      <c r="D191" s="78">
        <v>39.9</v>
      </c>
      <c r="E191" s="80">
        <v>0.67800000000000005</v>
      </c>
      <c r="F191" s="80">
        <f t="shared" ref="F191:F222" si="16">D191/C191</f>
        <v>1.4301075268817205</v>
      </c>
      <c r="G191" s="81">
        <v>3.59</v>
      </c>
      <c r="H191" s="81">
        <v>0.31</v>
      </c>
      <c r="I191" s="81">
        <v>0.26</v>
      </c>
      <c r="J191" s="81">
        <v>1.7999999999999999E-2</v>
      </c>
      <c r="K191" s="82">
        <v>0.72106999999999999</v>
      </c>
      <c r="L191" s="82">
        <v>3.8461539999999999</v>
      </c>
      <c r="M191" s="82">
        <v>0.3846154</v>
      </c>
      <c r="N191" s="81">
        <v>9.6500000000000002E-2</v>
      </c>
      <c r="O191" s="81">
        <v>6.0000000000000001E-3</v>
      </c>
      <c r="P191" s="87"/>
      <c r="Q191" s="78">
        <v>1547</v>
      </c>
      <c r="R191" s="78">
        <v>67</v>
      </c>
      <c r="S191" s="78">
        <v>1490</v>
      </c>
      <c r="T191" s="78">
        <v>90</v>
      </c>
      <c r="U191" s="78">
        <v>1627</v>
      </c>
      <c r="V191" s="78">
        <v>110</v>
      </c>
      <c r="W191" s="89">
        <v>1544</v>
      </c>
      <c r="X191" s="89">
        <v>69</v>
      </c>
      <c r="Y191" s="19"/>
      <c r="Z191" s="1">
        <v>8.4</v>
      </c>
      <c r="AA191" s="9">
        <f t="shared" ref="AA191:AA222" si="17">100-(100*(S191/U191))</f>
        <v>8.4204056545789712</v>
      </c>
    </row>
    <row r="192" spans="1:30" x14ac:dyDescent="0.3">
      <c r="A192" s="78">
        <v>154</v>
      </c>
      <c r="B192" s="78" t="s">
        <v>55</v>
      </c>
      <c r="C192" s="79">
        <v>57.9</v>
      </c>
      <c r="D192" s="78">
        <v>85</v>
      </c>
      <c r="E192" s="80">
        <v>0.68899999999999995</v>
      </c>
      <c r="F192" s="80">
        <f t="shared" si="16"/>
        <v>1.468048359240069</v>
      </c>
      <c r="G192" s="81">
        <v>3.65</v>
      </c>
      <c r="H192" s="81">
        <v>0.24</v>
      </c>
      <c r="I192" s="81">
        <v>0.26400000000000001</v>
      </c>
      <c r="J192" s="81">
        <v>1.2E-2</v>
      </c>
      <c r="K192" s="82">
        <v>0.56188000000000005</v>
      </c>
      <c r="L192" s="81">
        <v>3.7878790000000002</v>
      </c>
      <c r="M192" s="81">
        <v>0.31565660000000001</v>
      </c>
      <c r="N192" s="81">
        <v>9.8199999999999996E-2</v>
      </c>
      <c r="O192" s="81">
        <v>4.5999999999999999E-3</v>
      </c>
      <c r="P192" s="87"/>
      <c r="Q192" s="78">
        <v>1561</v>
      </c>
      <c r="R192" s="78">
        <v>51</v>
      </c>
      <c r="S192" s="78">
        <v>1510</v>
      </c>
      <c r="T192" s="78">
        <v>60</v>
      </c>
      <c r="U192" s="78">
        <v>1629</v>
      </c>
      <c r="V192" s="78">
        <v>100</v>
      </c>
      <c r="W192" s="89">
        <v>1543</v>
      </c>
      <c r="X192" s="89">
        <v>50</v>
      </c>
      <c r="Y192" s="19"/>
      <c r="Z192" s="1">
        <v>7.3</v>
      </c>
      <c r="AA192" s="9">
        <f t="shared" si="17"/>
        <v>7.3050951503990262</v>
      </c>
    </row>
    <row r="193" spans="1:27" x14ac:dyDescent="0.3">
      <c r="A193" s="78">
        <v>138</v>
      </c>
      <c r="B193" s="78" t="s">
        <v>50</v>
      </c>
      <c r="C193" s="79">
        <v>64</v>
      </c>
      <c r="D193" s="78">
        <v>64</v>
      </c>
      <c r="E193" s="80">
        <v>0.97699999999999998</v>
      </c>
      <c r="F193" s="80">
        <f t="shared" si="16"/>
        <v>1</v>
      </c>
      <c r="G193" s="81">
        <v>3.67</v>
      </c>
      <c r="H193" s="81">
        <v>0.26</v>
      </c>
      <c r="I193" s="81">
        <v>0.2636</v>
      </c>
      <c r="J193" s="81">
        <v>8.5000000000000006E-3</v>
      </c>
      <c r="K193" s="82">
        <v>0.6331</v>
      </c>
      <c r="L193" s="81">
        <v>3.7936269999999999</v>
      </c>
      <c r="M193" s="81">
        <v>0.30222369999999998</v>
      </c>
      <c r="N193" s="81">
        <v>9.6699999999999994E-2</v>
      </c>
      <c r="O193" s="81">
        <v>4.5999999999999999E-3</v>
      </c>
      <c r="P193" s="87"/>
      <c r="Q193" s="78">
        <v>1565</v>
      </c>
      <c r="R193" s="78">
        <v>55</v>
      </c>
      <c r="S193" s="78">
        <v>1510</v>
      </c>
      <c r="T193" s="78">
        <v>45</v>
      </c>
      <c r="U193" s="78">
        <v>1639</v>
      </c>
      <c r="V193" s="78">
        <v>102</v>
      </c>
      <c r="W193" s="89">
        <v>1520</v>
      </c>
      <c r="X193" s="89">
        <v>45</v>
      </c>
      <c r="Y193" s="19"/>
      <c r="Z193" s="1">
        <v>7.9</v>
      </c>
      <c r="AA193" s="9">
        <f t="shared" si="17"/>
        <v>7.8706528370957898</v>
      </c>
    </row>
    <row r="194" spans="1:27" x14ac:dyDescent="0.3">
      <c r="A194" s="78">
        <v>205</v>
      </c>
      <c r="B194" s="78" t="s">
        <v>15</v>
      </c>
      <c r="C194" s="79">
        <v>332</v>
      </c>
      <c r="D194" s="78">
        <v>53.6</v>
      </c>
      <c r="E194" s="80">
        <v>6.04</v>
      </c>
      <c r="F194" s="80">
        <f t="shared" si="16"/>
        <v>0.16144578313253014</v>
      </c>
      <c r="G194" s="81">
        <v>3.88</v>
      </c>
      <c r="H194" s="81">
        <v>0.15</v>
      </c>
      <c r="I194" s="81">
        <v>0.27860000000000001</v>
      </c>
      <c r="J194" s="81">
        <v>8.9999999999999993E-3</v>
      </c>
      <c r="K194" s="82">
        <v>0.46052999999999999</v>
      </c>
      <c r="L194" s="81">
        <v>3.589375</v>
      </c>
      <c r="M194" s="81">
        <v>0.28343960000000001</v>
      </c>
      <c r="N194" s="81">
        <v>0.10059999999999999</v>
      </c>
      <c r="O194" s="81">
        <v>3.2000000000000002E-3</v>
      </c>
      <c r="P194" s="87"/>
      <c r="Q194" s="78">
        <v>1610</v>
      </c>
      <c r="R194" s="78">
        <v>31</v>
      </c>
      <c r="S194" s="78">
        <v>1586</v>
      </c>
      <c r="T194" s="78">
        <v>44</v>
      </c>
      <c r="U194" s="78">
        <v>1640</v>
      </c>
      <c r="V194" s="78">
        <v>68</v>
      </c>
      <c r="W194" s="89">
        <v>1605</v>
      </c>
      <c r="X194" s="89">
        <v>30</v>
      </c>
      <c r="Y194" s="19"/>
      <c r="Z194" s="1">
        <v>3.3</v>
      </c>
      <c r="AA194" s="9">
        <f t="shared" si="17"/>
        <v>3.2926829268292721</v>
      </c>
    </row>
    <row r="195" spans="1:27" x14ac:dyDescent="0.3">
      <c r="A195" s="78">
        <v>90</v>
      </c>
      <c r="B195" s="78" t="s">
        <v>28</v>
      </c>
      <c r="C195" s="79">
        <v>21.5</v>
      </c>
      <c r="D195" s="78">
        <v>27.6</v>
      </c>
      <c r="E195" s="80">
        <v>1.05</v>
      </c>
      <c r="F195" s="80">
        <f t="shared" si="16"/>
        <v>1.2837209302325583</v>
      </c>
      <c r="G195" s="81">
        <v>4.3899999999999997</v>
      </c>
      <c r="H195" s="81">
        <v>0.56000000000000005</v>
      </c>
      <c r="I195" s="81">
        <v>0.314</v>
      </c>
      <c r="J195" s="81">
        <v>2.7E-2</v>
      </c>
      <c r="K195" s="82">
        <v>0.82020000000000004</v>
      </c>
      <c r="L195" s="81">
        <v>3.1847129999999999</v>
      </c>
      <c r="M195" s="81">
        <v>0.29412959999999999</v>
      </c>
      <c r="N195" s="81">
        <v>9.8900000000000002E-2</v>
      </c>
      <c r="O195" s="81">
        <v>6.1000000000000004E-3</v>
      </c>
      <c r="P195" s="87"/>
      <c r="Q195" s="78">
        <v>1710</v>
      </c>
      <c r="R195" s="78">
        <v>103</v>
      </c>
      <c r="S195" s="78">
        <v>1760</v>
      </c>
      <c r="T195" s="78">
        <v>130</v>
      </c>
      <c r="U195" s="78">
        <v>1650</v>
      </c>
      <c r="V195" s="78">
        <v>137</v>
      </c>
      <c r="W195" s="89">
        <v>1707</v>
      </c>
      <c r="X195" s="89">
        <v>100</v>
      </c>
      <c r="Y195" s="19"/>
      <c r="Z195" s="1">
        <v>-6.7</v>
      </c>
      <c r="AA195" s="9">
        <f t="shared" si="17"/>
        <v>-6.6666666666666714</v>
      </c>
    </row>
    <row r="196" spans="1:27" x14ac:dyDescent="0.3">
      <c r="A196" s="78">
        <v>206</v>
      </c>
      <c r="B196" s="78" t="s">
        <v>28</v>
      </c>
      <c r="C196" s="79">
        <v>35.1</v>
      </c>
      <c r="D196" s="78">
        <v>57.9</v>
      </c>
      <c r="E196" s="80">
        <v>0.59499999999999997</v>
      </c>
      <c r="F196" s="80">
        <f t="shared" si="16"/>
        <v>1.6495726495726495</v>
      </c>
      <c r="G196" s="81">
        <v>4.6900000000000004</v>
      </c>
      <c r="H196" s="81">
        <v>0.34</v>
      </c>
      <c r="I196" s="81">
        <v>0.32700000000000001</v>
      </c>
      <c r="J196" s="81">
        <v>1.2E-2</v>
      </c>
      <c r="K196" s="82">
        <v>0.59467000000000003</v>
      </c>
      <c r="L196" s="81">
        <v>3.0581040000000002</v>
      </c>
      <c r="M196" s="81">
        <v>0.25250400000000001</v>
      </c>
      <c r="N196" s="81">
        <v>0.1016</v>
      </c>
      <c r="O196" s="81">
        <v>5.7000000000000002E-3</v>
      </c>
      <c r="P196" s="87"/>
      <c r="Q196" s="78">
        <v>1765</v>
      </c>
      <c r="R196" s="78">
        <v>59</v>
      </c>
      <c r="S196" s="78">
        <v>1824</v>
      </c>
      <c r="T196" s="78">
        <v>57</v>
      </c>
      <c r="U196" s="78">
        <v>1697</v>
      </c>
      <c r="V196" s="78">
        <v>106</v>
      </c>
      <c r="W196" s="89">
        <v>1795</v>
      </c>
      <c r="X196" s="89">
        <v>50</v>
      </c>
      <c r="Y196" s="19"/>
      <c r="Z196" s="1">
        <v>-7.5</v>
      </c>
      <c r="AA196" s="9">
        <f t="shared" si="17"/>
        <v>-7.4837949322333515</v>
      </c>
    </row>
    <row r="197" spans="1:27" x14ac:dyDescent="0.3">
      <c r="A197" s="78">
        <v>54</v>
      </c>
      <c r="B197" s="78" t="s">
        <v>29</v>
      </c>
      <c r="C197" s="79">
        <v>146</v>
      </c>
      <c r="D197" s="78">
        <v>38.200000000000003</v>
      </c>
      <c r="E197" s="80">
        <v>2.8250000000000002</v>
      </c>
      <c r="F197" s="80">
        <f t="shared" si="16"/>
        <v>0.26164383561643839</v>
      </c>
      <c r="G197" s="81">
        <v>4.3499999999999996</v>
      </c>
      <c r="H197" s="81">
        <v>0.15</v>
      </c>
      <c r="I197" s="81">
        <v>0.30320000000000003</v>
      </c>
      <c r="J197" s="81">
        <v>6.8999999999999999E-3</v>
      </c>
      <c r="K197" s="82">
        <v>0.45501999999999998</v>
      </c>
      <c r="L197" s="81">
        <v>3.2981530000000001</v>
      </c>
      <c r="M197" s="81">
        <v>0.13053380000000001</v>
      </c>
      <c r="N197" s="81">
        <v>0.1045</v>
      </c>
      <c r="O197" s="81">
        <v>3.3999999999999998E-3</v>
      </c>
      <c r="P197" s="87"/>
      <c r="Q197" s="78">
        <v>1703</v>
      </c>
      <c r="R197" s="78">
        <v>28</v>
      </c>
      <c r="S197" s="78">
        <v>1706</v>
      </c>
      <c r="T197" s="78">
        <v>34</v>
      </c>
      <c r="U197" s="78">
        <v>1699</v>
      </c>
      <c r="V197" s="78">
        <v>57</v>
      </c>
      <c r="W197" s="89">
        <v>1704</v>
      </c>
      <c r="X197" s="89">
        <v>26</v>
      </c>
      <c r="Y197" s="19"/>
      <c r="Z197" s="1">
        <v>-0.43</v>
      </c>
      <c r="AA197" s="9">
        <f t="shared" si="17"/>
        <v>-0.4120070629782191</v>
      </c>
    </row>
    <row r="198" spans="1:27" x14ac:dyDescent="0.3">
      <c r="A198" s="78">
        <v>198</v>
      </c>
      <c r="B198" s="78" t="s">
        <v>16</v>
      </c>
      <c r="C198" s="79">
        <v>215</v>
      </c>
      <c r="D198" s="78">
        <v>101.2</v>
      </c>
      <c r="E198" s="80">
        <v>2</v>
      </c>
      <c r="F198" s="80">
        <f t="shared" si="16"/>
        <v>0.47069767441860466</v>
      </c>
      <c r="G198" s="81">
        <v>4.43</v>
      </c>
      <c r="H198" s="81">
        <v>0.24</v>
      </c>
      <c r="I198" s="81">
        <v>0.30399999999999999</v>
      </c>
      <c r="J198" s="81">
        <v>1.0999999999999999E-2</v>
      </c>
      <c r="K198" s="82">
        <v>0.67869999999999997</v>
      </c>
      <c r="L198" s="81">
        <v>3.2894739999999998</v>
      </c>
      <c r="M198" s="81">
        <v>0.27051589999999998</v>
      </c>
      <c r="N198" s="81">
        <v>0.10630000000000001</v>
      </c>
      <c r="O198" s="81">
        <v>4.1999999999999997E-3</v>
      </c>
      <c r="P198" s="87"/>
      <c r="Q198" s="78">
        <v>1718</v>
      </c>
      <c r="R198" s="78">
        <v>44</v>
      </c>
      <c r="S198" s="78">
        <v>1711</v>
      </c>
      <c r="T198" s="78">
        <v>53</v>
      </c>
      <c r="U198" s="78">
        <v>1726</v>
      </c>
      <c r="V198" s="78">
        <v>72</v>
      </c>
      <c r="W198" s="89">
        <v>1716</v>
      </c>
      <c r="X198" s="89">
        <v>43</v>
      </c>
      <c r="Y198" s="19"/>
      <c r="Z198" s="1">
        <v>0.88</v>
      </c>
      <c r="AA198" s="9">
        <f t="shared" si="17"/>
        <v>0.86906141367323642</v>
      </c>
    </row>
    <row r="199" spans="1:27" x14ac:dyDescent="0.3">
      <c r="A199" s="78">
        <v>4</v>
      </c>
      <c r="B199" s="78" t="s">
        <v>18</v>
      </c>
      <c r="C199" s="79">
        <v>484</v>
      </c>
      <c r="D199" s="78">
        <v>237</v>
      </c>
      <c r="E199" s="80">
        <v>2.17</v>
      </c>
      <c r="F199" s="80">
        <f t="shared" si="16"/>
        <v>0.48966942148760328</v>
      </c>
      <c r="G199" s="81">
        <v>4.6399999999999997</v>
      </c>
      <c r="H199" s="81">
        <v>0.12</v>
      </c>
      <c r="I199" s="81">
        <v>0.318</v>
      </c>
      <c r="J199" s="81">
        <v>6.8999999999999999E-3</v>
      </c>
      <c r="K199" s="82">
        <v>0.56991000000000003</v>
      </c>
      <c r="L199" s="81">
        <v>3.1446540000000001</v>
      </c>
      <c r="M199" s="81">
        <v>0.1186662</v>
      </c>
      <c r="N199" s="81">
        <v>0.1079</v>
      </c>
      <c r="O199" s="81">
        <v>2.5000000000000001E-3</v>
      </c>
      <c r="P199" s="78"/>
      <c r="Q199" s="78">
        <v>1756</v>
      </c>
      <c r="R199" s="78">
        <v>21</v>
      </c>
      <c r="S199" s="78">
        <v>1780</v>
      </c>
      <c r="T199" s="78">
        <v>34</v>
      </c>
      <c r="U199" s="90">
        <v>1729</v>
      </c>
      <c r="V199" s="78">
        <v>40</v>
      </c>
      <c r="W199" s="89">
        <v>1758</v>
      </c>
      <c r="X199" s="89">
        <v>21</v>
      </c>
      <c r="Y199" s="19"/>
      <c r="Z199" s="1">
        <v>-3</v>
      </c>
      <c r="AA199" s="9">
        <f t="shared" si="17"/>
        <v>-2.9496818970503114</v>
      </c>
    </row>
    <row r="200" spans="1:27" x14ac:dyDescent="0.3">
      <c r="A200" s="78">
        <v>47</v>
      </c>
      <c r="B200" s="78" t="s">
        <v>28</v>
      </c>
      <c r="C200" s="79">
        <v>441</v>
      </c>
      <c r="D200" s="78">
        <v>144</v>
      </c>
      <c r="E200" s="80">
        <v>3.66</v>
      </c>
      <c r="F200" s="80">
        <f t="shared" si="16"/>
        <v>0.32653061224489793</v>
      </c>
      <c r="G200" s="81">
        <v>4.43</v>
      </c>
      <c r="H200" s="81">
        <v>0.12</v>
      </c>
      <c r="I200" s="81">
        <v>0.30149999999999999</v>
      </c>
      <c r="J200" s="81">
        <v>8.6E-3</v>
      </c>
      <c r="K200" s="82">
        <v>0.67193000000000003</v>
      </c>
      <c r="L200" s="81">
        <v>3.3167499999999999</v>
      </c>
      <c r="M200" s="81">
        <v>0.14301079999999999</v>
      </c>
      <c r="N200" s="81">
        <v>0.1067</v>
      </c>
      <c r="O200" s="81">
        <v>2.5999999999999999E-3</v>
      </c>
      <c r="P200" s="87"/>
      <c r="Q200" s="78">
        <v>1718</v>
      </c>
      <c r="R200" s="78">
        <v>22</v>
      </c>
      <c r="S200" s="78">
        <v>1701</v>
      </c>
      <c r="T200" s="78">
        <v>44</v>
      </c>
      <c r="U200" s="78">
        <v>1738</v>
      </c>
      <c r="V200" s="78">
        <v>42</v>
      </c>
      <c r="W200" s="89">
        <v>1720</v>
      </c>
      <c r="X200" s="89">
        <v>21</v>
      </c>
      <c r="Y200" s="19"/>
      <c r="Z200" s="1">
        <v>2.1</v>
      </c>
      <c r="AA200" s="9">
        <f t="shared" si="17"/>
        <v>2.1288837744533993</v>
      </c>
    </row>
    <row r="201" spans="1:27" x14ac:dyDescent="0.3">
      <c r="A201" s="78">
        <v>247</v>
      </c>
      <c r="B201" s="78" t="s">
        <v>22</v>
      </c>
      <c r="C201" s="79">
        <v>75.5</v>
      </c>
      <c r="D201" s="78">
        <v>27.6</v>
      </c>
      <c r="E201" s="80">
        <v>2.69</v>
      </c>
      <c r="F201" s="80">
        <f t="shared" si="16"/>
        <v>0.36556291390728479</v>
      </c>
      <c r="G201" s="81">
        <v>4.76</v>
      </c>
      <c r="H201" s="81">
        <v>0.27</v>
      </c>
      <c r="I201" s="81">
        <v>0.32400000000000001</v>
      </c>
      <c r="J201" s="81">
        <v>1.4999999999999999E-2</v>
      </c>
      <c r="K201" s="82">
        <v>0.73353999999999997</v>
      </c>
      <c r="L201" s="81">
        <v>3.0864199999999999</v>
      </c>
      <c r="M201" s="81">
        <v>0.26672760000000001</v>
      </c>
      <c r="N201" s="81">
        <v>0.1062</v>
      </c>
      <c r="O201" s="81">
        <v>4.7000000000000002E-3</v>
      </c>
      <c r="P201" s="87"/>
      <c r="Q201" s="78">
        <v>1778</v>
      </c>
      <c r="R201" s="78">
        <v>47</v>
      </c>
      <c r="S201" s="78">
        <v>1809</v>
      </c>
      <c r="T201" s="78">
        <v>72</v>
      </c>
      <c r="U201" s="78">
        <v>1741</v>
      </c>
      <c r="V201" s="78">
        <v>70</v>
      </c>
      <c r="W201" s="89">
        <v>1774</v>
      </c>
      <c r="X201" s="89">
        <v>46</v>
      </c>
      <c r="Y201" s="19"/>
      <c r="Z201" s="1">
        <v>-3.9</v>
      </c>
      <c r="AA201" s="9">
        <f t="shared" si="17"/>
        <v>-3.9058012636415924</v>
      </c>
    </row>
    <row r="202" spans="1:27" x14ac:dyDescent="0.3">
      <c r="A202" s="78">
        <v>33</v>
      </c>
      <c r="B202" s="78" t="s">
        <v>13</v>
      </c>
      <c r="C202" s="79">
        <v>133</v>
      </c>
      <c r="D202" s="78">
        <v>54.5</v>
      </c>
      <c r="E202" s="80">
        <v>3.42</v>
      </c>
      <c r="F202" s="80">
        <f t="shared" si="16"/>
        <v>0.40977443609022557</v>
      </c>
      <c r="G202" s="81">
        <v>4.87</v>
      </c>
      <c r="H202" s="81">
        <v>0.26</v>
      </c>
      <c r="I202" s="81">
        <v>0.33129999999999998</v>
      </c>
      <c r="J202" s="81">
        <v>8.5000000000000006E-3</v>
      </c>
      <c r="K202" s="82">
        <v>0.63092999999999999</v>
      </c>
      <c r="L202" s="81">
        <v>3.0184120000000001</v>
      </c>
      <c r="M202" s="81">
        <v>0.12755140000000001</v>
      </c>
      <c r="N202" s="81">
        <v>0.1089</v>
      </c>
      <c r="O202" s="81">
        <v>4.4999999999999997E-3</v>
      </c>
      <c r="P202" s="78"/>
      <c r="Q202" s="78">
        <v>1797</v>
      </c>
      <c r="R202" s="78">
        <v>44</v>
      </c>
      <c r="S202" s="78">
        <v>1843</v>
      </c>
      <c r="T202" s="78">
        <v>43</v>
      </c>
      <c r="U202" s="78">
        <v>1744</v>
      </c>
      <c r="V202" s="78">
        <v>75</v>
      </c>
      <c r="W202" s="89">
        <v>1821</v>
      </c>
      <c r="X202" s="89">
        <v>38</v>
      </c>
      <c r="Y202" s="19"/>
      <c r="Z202" s="1">
        <v>-5.7</v>
      </c>
      <c r="AA202" s="9">
        <f t="shared" si="17"/>
        <v>-5.676605504587144</v>
      </c>
    </row>
    <row r="203" spans="1:27" x14ac:dyDescent="0.3">
      <c r="A203" s="78">
        <v>238</v>
      </c>
      <c r="B203" s="78" t="s">
        <v>22</v>
      </c>
      <c r="C203" s="79">
        <v>131</v>
      </c>
      <c r="D203" s="78">
        <v>125</v>
      </c>
      <c r="E203" s="80">
        <v>1.0149999999999999</v>
      </c>
      <c r="F203" s="80">
        <f t="shared" si="16"/>
        <v>0.95419847328244278</v>
      </c>
      <c r="G203" s="81">
        <v>4.66</v>
      </c>
      <c r="H203" s="81">
        <v>0.27</v>
      </c>
      <c r="I203" s="81">
        <v>0.316</v>
      </c>
      <c r="J203" s="81">
        <v>1.0999999999999999E-2</v>
      </c>
      <c r="K203" s="82">
        <v>0.50219999999999998</v>
      </c>
      <c r="L203" s="81">
        <v>3.1645569999999998</v>
      </c>
      <c r="M203" s="81">
        <v>0.26037490000000002</v>
      </c>
      <c r="N203" s="81">
        <v>0.1091</v>
      </c>
      <c r="O203" s="81">
        <v>4.4000000000000003E-3</v>
      </c>
      <c r="P203" s="87"/>
      <c r="Q203" s="78">
        <v>1760</v>
      </c>
      <c r="R203" s="78">
        <v>47</v>
      </c>
      <c r="S203" s="78">
        <v>1770</v>
      </c>
      <c r="T203" s="78">
        <v>53</v>
      </c>
      <c r="U203" s="78">
        <v>1748</v>
      </c>
      <c r="V203" s="78">
        <v>90</v>
      </c>
      <c r="W203" s="89">
        <v>1764</v>
      </c>
      <c r="X203" s="89">
        <v>43</v>
      </c>
      <c r="Y203" s="19"/>
      <c r="Z203" s="1">
        <v>-1.3</v>
      </c>
      <c r="AA203" s="9">
        <f t="shared" si="17"/>
        <v>-1.2585812356979318</v>
      </c>
    </row>
    <row r="204" spans="1:27" x14ac:dyDescent="0.3">
      <c r="A204" s="78">
        <v>48</v>
      </c>
      <c r="B204" s="78" t="s">
        <v>13</v>
      </c>
      <c r="C204" s="79">
        <v>454</v>
      </c>
      <c r="D204" s="78">
        <v>431</v>
      </c>
      <c r="E204" s="80">
        <v>1.36</v>
      </c>
      <c r="F204" s="80">
        <f t="shared" si="16"/>
        <v>0.9493392070484582</v>
      </c>
      <c r="G204" s="81">
        <v>4.58</v>
      </c>
      <c r="H204" s="81">
        <v>0.1</v>
      </c>
      <c r="I204" s="81">
        <v>0.31030000000000002</v>
      </c>
      <c r="J204" s="81">
        <v>9.4000000000000004E-3</v>
      </c>
      <c r="K204" s="82">
        <v>0.66918999999999995</v>
      </c>
      <c r="L204" s="81">
        <v>3.2226880000000002</v>
      </c>
      <c r="M204" s="81">
        <v>0.1454</v>
      </c>
      <c r="N204" s="81">
        <v>0.108</v>
      </c>
      <c r="O204" s="81">
        <v>2.5000000000000001E-3</v>
      </c>
      <c r="P204" s="87"/>
      <c r="Q204" s="78">
        <v>1746</v>
      </c>
      <c r="R204" s="78">
        <v>18</v>
      </c>
      <c r="S204" s="78">
        <v>1741</v>
      </c>
      <c r="T204" s="78">
        <v>43</v>
      </c>
      <c r="U204" s="78">
        <v>1752</v>
      </c>
      <c r="V204" s="78">
        <v>39</v>
      </c>
      <c r="W204" s="89">
        <v>1746</v>
      </c>
      <c r="X204" s="89">
        <v>17</v>
      </c>
      <c r="Y204" s="19"/>
      <c r="Z204" s="1">
        <v>0.62</v>
      </c>
      <c r="AA204" s="9">
        <f t="shared" si="17"/>
        <v>0.62785388127853992</v>
      </c>
    </row>
    <row r="205" spans="1:27" x14ac:dyDescent="0.3">
      <c r="A205" s="78">
        <v>93</v>
      </c>
      <c r="B205" s="78" t="s">
        <v>43</v>
      </c>
      <c r="C205" s="79">
        <v>137</v>
      </c>
      <c r="D205" s="78">
        <v>58.7</v>
      </c>
      <c r="E205" s="80">
        <v>1.585</v>
      </c>
      <c r="F205" s="80">
        <f t="shared" si="16"/>
        <v>0.42846715328467155</v>
      </c>
      <c r="G205" s="81">
        <v>4.75</v>
      </c>
      <c r="H205" s="81">
        <v>0.1</v>
      </c>
      <c r="I205" s="81">
        <v>0.32069999999999999</v>
      </c>
      <c r="J205" s="81">
        <v>7.7999999999999996E-3</v>
      </c>
      <c r="K205" s="82">
        <v>0.78205000000000002</v>
      </c>
      <c r="L205" s="81">
        <v>3.118179</v>
      </c>
      <c r="M205" s="81">
        <v>0.1263995</v>
      </c>
      <c r="N205" s="81">
        <v>0.1072</v>
      </c>
      <c r="O205" s="81">
        <v>1.8E-3</v>
      </c>
      <c r="P205" s="87"/>
      <c r="Q205" s="78">
        <v>1776</v>
      </c>
      <c r="R205" s="78">
        <v>17</v>
      </c>
      <c r="S205" s="78">
        <v>1795</v>
      </c>
      <c r="T205" s="78">
        <v>38</v>
      </c>
      <c r="U205" s="78">
        <v>1754</v>
      </c>
      <c r="V205" s="78">
        <v>28</v>
      </c>
      <c r="W205" s="89">
        <v>1771</v>
      </c>
      <c r="X205" s="89">
        <v>15</v>
      </c>
      <c r="Y205" s="19"/>
      <c r="Z205" s="1">
        <v>-2.2999999999999998</v>
      </c>
      <c r="AA205" s="9">
        <f t="shared" si="17"/>
        <v>-2.3375142531356801</v>
      </c>
    </row>
    <row r="206" spans="1:27" x14ac:dyDescent="0.3">
      <c r="A206" s="78">
        <v>94</v>
      </c>
      <c r="B206" s="78" t="s">
        <v>44</v>
      </c>
      <c r="C206" s="79">
        <v>27.6</v>
      </c>
      <c r="D206" s="78">
        <v>8.6</v>
      </c>
      <c r="E206" s="80">
        <v>2.1800000000000002</v>
      </c>
      <c r="F206" s="80">
        <f t="shared" si="16"/>
        <v>0.31159420289855072</v>
      </c>
      <c r="G206" s="81">
        <v>4.79</v>
      </c>
      <c r="H206" s="81">
        <v>0.18</v>
      </c>
      <c r="I206" s="81">
        <v>0.32300000000000001</v>
      </c>
      <c r="J206" s="81">
        <v>0.01</v>
      </c>
      <c r="K206" s="82">
        <v>0.67864999999999998</v>
      </c>
      <c r="L206" s="81">
        <v>3.0959750000000001</v>
      </c>
      <c r="M206" s="81">
        <v>0.14377590000000001</v>
      </c>
      <c r="N206" s="81">
        <v>0.10829999999999999</v>
      </c>
      <c r="O206" s="81">
        <v>2.7000000000000001E-3</v>
      </c>
      <c r="P206" s="87"/>
      <c r="Q206" s="78">
        <v>1783</v>
      </c>
      <c r="R206" s="78">
        <v>31</v>
      </c>
      <c r="S206" s="78">
        <v>1804</v>
      </c>
      <c r="T206" s="78">
        <v>48</v>
      </c>
      <c r="U206" s="78">
        <v>1758</v>
      </c>
      <c r="V206" s="78">
        <v>50</v>
      </c>
      <c r="W206" s="89">
        <v>1782</v>
      </c>
      <c r="X206" s="89">
        <v>31</v>
      </c>
      <c r="Y206" s="19"/>
      <c r="Z206" s="1">
        <v>-2.6</v>
      </c>
      <c r="AA206" s="9">
        <f t="shared" si="17"/>
        <v>-2.6166097838452771</v>
      </c>
    </row>
    <row r="207" spans="1:27" x14ac:dyDescent="0.3">
      <c r="A207" s="78">
        <v>163</v>
      </c>
      <c r="B207" s="78" t="s">
        <v>16</v>
      </c>
      <c r="C207" s="79">
        <v>120</v>
      </c>
      <c r="D207" s="78">
        <v>59</v>
      </c>
      <c r="E207" s="80">
        <v>2.0139999999999998</v>
      </c>
      <c r="F207" s="80">
        <f t="shared" si="16"/>
        <v>0.49166666666666664</v>
      </c>
      <c r="G207" s="81">
        <v>4.53</v>
      </c>
      <c r="H207" s="81">
        <v>0.21</v>
      </c>
      <c r="I207" s="81">
        <v>0.30459999999999998</v>
      </c>
      <c r="J207" s="81">
        <v>9.1999999999999998E-3</v>
      </c>
      <c r="K207" s="82">
        <v>0.63944000000000001</v>
      </c>
      <c r="L207" s="81">
        <v>3.282994</v>
      </c>
      <c r="M207" s="81">
        <v>0.25867319999999999</v>
      </c>
      <c r="N207" s="81">
        <v>0.1062</v>
      </c>
      <c r="O207" s="81">
        <v>3.8999999999999998E-3</v>
      </c>
      <c r="P207" s="87"/>
      <c r="Q207" s="78">
        <v>1736</v>
      </c>
      <c r="R207" s="78">
        <v>38</v>
      </c>
      <c r="S207" s="78">
        <v>1716</v>
      </c>
      <c r="T207" s="78">
        <v>44</v>
      </c>
      <c r="U207" s="78">
        <v>1761</v>
      </c>
      <c r="V207" s="78">
        <v>64</v>
      </c>
      <c r="W207" s="89">
        <v>1730</v>
      </c>
      <c r="X207" s="89">
        <v>37</v>
      </c>
      <c r="Y207" s="19"/>
      <c r="Z207" s="1">
        <v>2.6</v>
      </c>
      <c r="AA207" s="9">
        <f t="shared" si="17"/>
        <v>2.5553662691652477</v>
      </c>
    </row>
    <row r="208" spans="1:27" x14ac:dyDescent="0.3">
      <c r="A208" s="78">
        <v>126</v>
      </c>
      <c r="B208" s="78" t="s">
        <v>15</v>
      </c>
      <c r="C208" s="79">
        <v>394</v>
      </c>
      <c r="D208" s="78">
        <v>212</v>
      </c>
      <c r="E208" s="80">
        <v>1.8440000000000001</v>
      </c>
      <c r="F208" s="80">
        <f t="shared" si="16"/>
        <v>0.53807106598984766</v>
      </c>
      <c r="G208" s="81">
        <v>4.6500000000000004</v>
      </c>
      <c r="H208" s="81">
        <v>0.15</v>
      </c>
      <c r="I208" s="81">
        <v>0.31290000000000001</v>
      </c>
      <c r="J208" s="81">
        <v>8.2000000000000007E-3</v>
      </c>
      <c r="K208" s="82">
        <v>0.73045000000000004</v>
      </c>
      <c r="L208" s="81">
        <v>3.1959089999999999</v>
      </c>
      <c r="M208" s="81">
        <v>0.24513209999999999</v>
      </c>
      <c r="N208" s="81">
        <v>0.1089</v>
      </c>
      <c r="O208" s="81">
        <v>2.3E-3</v>
      </c>
      <c r="P208" s="87"/>
      <c r="Q208" s="78">
        <v>1758</v>
      </c>
      <c r="R208" s="78">
        <v>26</v>
      </c>
      <c r="S208" s="78">
        <v>1755</v>
      </c>
      <c r="T208" s="78">
        <v>38</v>
      </c>
      <c r="U208" s="78">
        <v>1762</v>
      </c>
      <c r="V208" s="78">
        <v>40</v>
      </c>
      <c r="W208" s="89">
        <v>1758</v>
      </c>
      <c r="X208" s="89">
        <v>26</v>
      </c>
      <c r="Y208" s="19"/>
      <c r="Z208" s="1">
        <v>0.35</v>
      </c>
      <c r="AA208" s="9">
        <f t="shared" si="17"/>
        <v>0.39727582292849206</v>
      </c>
    </row>
    <row r="209" spans="1:27" x14ac:dyDescent="0.3">
      <c r="A209" s="78">
        <v>176</v>
      </c>
      <c r="B209" s="78" t="s">
        <v>15</v>
      </c>
      <c r="C209" s="79">
        <v>325</v>
      </c>
      <c r="D209" s="78">
        <v>77</v>
      </c>
      <c r="E209" s="80">
        <v>4.1500000000000004</v>
      </c>
      <c r="F209" s="80">
        <f t="shared" si="16"/>
        <v>0.23692307692307693</v>
      </c>
      <c r="G209" s="81">
        <v>4.82</v>
      </c>
      <c r="H209" s="81">
        <v>0.18</v>
      </c>
      <c r="I209" s="81">
        <v>0.32400000000000001</v>
      </c>
      <c r="J209" s="81">
        <v>1.0999999999999999E-2</v>
      </c>
      <c r="K209" s="82">
        <v>0.84606999999999999</v>
      </c>
      <c r="L209" s="81">
        <v>3.0864199999999999</v>
      </c>
      <c r="M209" s="81">
        <v>0.2476757</v>
      </c>
      <c r="N209" s="81">
        <v>0.10639999999999999</v>
      </c>
      <c r="O209" s="81">
        <v>1.6000000000000001E-3</v>
      </c>
      <c r="P209" s="87"/>
      <c r="Q209" s="78">
        <v>1788</v>
      </c>
      <c r="R209" s="78">
        <v>31</v>
      </c>
      <c r="S209" s="78">
        <v>1809</v>
      </c>
      <c r="T209" s="78">
        <v>52</v>
      </c>
      <c r="U209" s="78">
        <v>1764</v>
      </c>
      <c r="V209" s="78">
        <v>36</v>
      </c>
      <c r="W209" s="89">
        <v>1779</v>
      </c>
      <c r="X209" s="89">
        <v>28</v>
      </c>
      <c r="Y209" s="19"/>
      <c r="Z209" s="1">
        <v>-2.6</v>
      </c>
      <c r="AA209" s="9">
        <f t="shared" si="17"/>
        <v>-2.5510204081632679</v>
      </c>
    </row>
    <row r="210" spans="1:27" x14ac:dyDescent="0.3">
      <c r="A210" s="78">
        <v>262</v>
      </c>
      <c r="B210" s="78" t="s">
        <v>15</v>
      </c>
      <c r="C210" s="79">
        <v>259</v>
      </c>
      <c r="D210" s="78">
        <v>116.8</v>
      </c>
      <c r="E210" s="80">
        <v>2.11</v>
      </c>
      <c r="F210" s="80">
        <f t="shared" si="16"/>
        <v>0.45096525096525097</v>
      </c>
      <c r="G210" s="81">
        <v>4.75</v>
      </c>
      <c r="H210" s="81">
        <v>0.17</v>
      </c>
      <c r="I210" s="81">
        <v>0.31830000000000003</v>
      </c>
      <c r="J210" s="81">
        <v>9.5999999999999992E-3</v>
      </c>
      <c r="K210" s="82">
        <v>0.76754999999999995</v>
      </c>
      <c r="L210" s="82">
        <v>3.1416900000000001</v>
      </c>
      <c r="M210" s="82">
        <v>0.24675540000000001</v>
      </c>
      <c r="N210" s="81">
        <v>0.1048</v>
      </c>
      <c r="O210" s="81">
        <v>2.7000000000000001E-3</v>
      </c>
      <c r="P210" s="87"/>
      <c r="Q210" s="78">
        <v>1776</v>
      </c>
      <c r="R210" s="78">
        <v>29</v>
      </c>
      <c r="S210" s="78">
        <v>1780</v>
      </c>
      <c r="T210" s="78">
        <v>48</v>
      </c>
      <c r="U210" s="78">
        <v>1772</v>
      </c>
      <c r="V210" s="78">
        <v>42</v>
      </c>
      <c r="W210" s="89">
        <v>1775</v>
      </c>
      <c r="X210" s="89">
        <v>29</v>
      </c>
      <c r="Y210" s="19"/>
      <c r="Z210" s="1">
        <v>-0.47</v>
      </c>
      <c r="AA210" s="9">
        <f t="shared" si="17"/>
        <v>-0.45146726862301989</v>
      </c>
    </row>
    <row r="211" spans="1:27" x14ac:dyDescent="0.3">
      <c r="A211" s="78">
        <v>49</v>
      </c>
      <c r="B211" s="78" t="s">
        <v>13</v>
      </c>
      <c r="C211" s="79">
        <v>133</v>
      </c>
      <c r="D211" s="78">
        <v>73.2</v>
      </c>
      <c r="E211" s="80">
        <v>2.2149999999999999</v>
      </c>
      <c r="F211" s="80">
        <f t="shared" si="16"/>
        <v>0.55037593984962407</v>
      </c>
      <c r="G211" s="81">
        <v>4.84</v>
      </c>
      <c r="H211" s="81">
        <v>0.12</v>
      </c>
      <c r="I211" s="81">
        <v>0.3231</v>
      </c>
      <c r="J211" s="81">
        <v>7.1000000000000004E-3</v>
      </c>
      <c r="K211" s="82">
        <v>0.50224000000000002</v>
      </c>
      <c r="L211" s="81">
        <v>3.0950169999999999</v>
      </c>
      <c r="M211" s="81">
        <v>0.12452870000000001</v>
      </c>
      <c r="N211" s="81">
        <v>0.1084</v>
      </c>
      <c r="O211" s="81">
        <v>2E-3</v>
      </c>
      <c r="P211" s="87"/>
      <c r="Q211" s="78">
        <v>1792</v>
      </c>
      <c r="R211" s="78">
        <v>20</v>
      </c>
      <c r="S211" s="78">
        <v>1804</v>
      </c>
      <c r="T211" s="78">
        <v>33</v>
      </c>
      <c r="U211" s="78">
        <v>1777</v>
      </c>
      <c r="V211" s="78">
        <v>42</v>
      </c>
      <c r="W211" s="89">
        <v>1793</v>
      </c>
      <c r="X211" s="89">
        <v>20</v>
      </c>
      <c r="Y211" s="19"/>
      <c r="Z211" s="1">
        <v>-1.5</v>
      </c>
      <c r="AA211" s="9">
        <f t="shared" si="17"/>
        <v>-1.5194147439504775</v>
      </c>
    </row>
    <row r="212" spans="1:27" x14ac:dyDescent="0.3">
      <c r="A212" s="78">
        <v>216</v>
      </c>
      <c r="B212" s="78" t="s">
        <v>15</v>
      </c>
      <c r="C212" s="79">
        <v>365</v>
      </c>
      <c r="D212" s="78">
        <v>116</v>
      </c>
      <c r="E212" s="80">
        <v>3.05</v>
      </c>
      <c r="F212" s="80">
        <f t="shared" si="16"/>
        <v>0.31780821917808222</v>
      </c>
      <c r="G212" s="81">
        <v>4.96</v>
      </c>
      <c r="H212" s="81">
        <v>0.16</v>
      </c>
      <c r="I212" s="81">
        <v>0.33129999999999998</v>
      </c>
      <c r="J212" s="81">
        <v>9.4999999999999998E-3</v>
      </c>
      <c r="K212" s="82">
        <v>0.75507000000000002</v>
      </c>
      <c r="L212" s="81">
        <v>3.0184120000000001</v>
      </c>
      <c r="M212" s="81">
        <v>0.23688110000000001</v>
      </c>
      <c r="N212" s="81">
        <v>0.1074</v>
      </c>
      <c r="O212" s="81">
        <v>2.5999999999999999E-3</v>
      </c>
      <c r="P212" s="87"/>
      <c r="Q212" s="78">
        <v>1813</v>
      </c>
      <c r="R212" s="78">
        <v>27</v>
      </c>
      <c r="S212" s="78">
        <v>1843</v>
      </c>
      <c r="T212" s="78">
        <v>47</v>
      </c>
      <c r="U212" s="78">
        <v>1777</v>
      </c>
      <c r="V212" s="78">
        <v>39</v>
      </c>
      <c r="W212" s="89">
        <v>1805</v>
      </c>
      <c r="X212" s="89">
        <v>26</v>
      </c>
      <c r="Y212" s="19"/>
      <c r="Z212" s="1">
        <v>-3.7</v>
      </c>
      <c r="AA212" s="9">
        <f t="shared" si="17"/>
        <v>-3.7141249296567196</v>
      </c>
    </row>
    <row r="213" spans="1:27" x14ac:dyDescent="0.3">
      <c r="A213" s="78">
        <v>115</v>
      </c>
      <c r="B213" s="78" t="s">
        <v>27</v>
      </c>
      <c r="C213" s="79">
        <v>321</v>
      </c>
      <c r="D213" s="78">
        <v>336</v>
      </c>
      <c r="E213" s="80">
        <v>0.97399999999999998</v>
      </c>
      <c r="F213" s="80">
        <f t="shared" si="16"/>
        <v>1.0467289719626167</v>
      </c>
      <c r="G213" s="81">
        <v>4.95</v>
      </c>
      <c r="H213" s="81">
        <v>0.19</v>
      </c>
      <c r="I213" s="81">
        <v>0.33</v>
      </c>
      <c r="J213" s="81">
        <v>1.4E-2</v>
      </c>
      <c r="K213" s="82">
        <v>0.77019000000000004</v>
      </c>
      <c r="L213" s="81">
        <v>3.030303</v>
      </c>
      <c r="M213" s="81">
        <v>0.25711659999999997</v>
      </c>
      <c r="N213" s="81">
        <v>0.1079</v>
      </c>
      <c r="O213" s="81">
        <v>2.3999999999999998E-3</v>
      </c>
      <c r="P213" s="87"/>
      <c r="Q213" s="78">
        <v>1811</v>
      </c>
      <c r="R213" s="78">
        <v>32</v>
      </c>
      <c r="S213" s="78">
        <v>1838</v>
      </c>
      <c r="T213" s="78">
        <v>66</v>
      </c>
      <c r="U213" s="78">
        <v>1779</v>
      </c>
      <c r="V213" s="78">
        <v>49</v>
      </c>
      <c r="W213" s="89">
        <v>1803</v>
      </c>
      <c r="X213" s="89">
        <v>29</v>
      </c>
      <c r="Y213" s="19"/>
      <c r="Z213" s="1">
        <v>-3.3</v>
      </c>
      <c r="AA213" s="9">
        <f t="shared" si="17"/>
        <v>-3.3164699269252509</v>
      </c>
    </row>
    <row r="214" spans="1:27" x14ac:dyDescent="0.3">
      <c r="A214" s="78">
        <v>114</v>
      </c>
      <c r="B214" s="78" t="s">
        <v>27</v>
      </c>
      <c r="C214" s="79">
        <v>634</v>
      </c>
      <c r="D214" s="78">
        <v>184</v>
      </c>
      <c r="E214" s="80">
        <v>3.29</v>
      </c>
      <c r="F214" s="80">
        <f t="shared" si="16"/>
        <v>0.29022082018927448</v>
      </c>
      <c r="G214" s="81">
        <v>4.82</v>
      </c>
      <c r="H214" s="81">
        <v>0.13</v>
      </c>
      <c r="I214" s="81">
        <v>0.3211</v>
      </c>
      <c r="J214" s="81">
        <v>5.8999999999999999E-3</v>
      </c>
      <c r="K214" s="82">
        <v>0.59921000000000002</v>
      </c>
      <c r="L214" s="81">
        <v>3.1142949999999998</v>
      </c>
      <c r="M214" s="81">
        <v>0.2327719</v>
      </c>
      <c r="N214" s="81">
        <v>0.10639999999999999</v>
      </c>
      <c r="O214" s="81">
        <v>2.2000000000000001E-3</v>
      </c>
      <c r="P214" s="87"/>
      <c r="Q214" s="78">
        <v>1788</v>
      </c>
      <c r="R214" s="78">
        <v>22</v>
      </c>
      <c r="S214" s="78">
        <v>1795</v>
      </c>
      <c r="T214" s="78">
        <v>29</v>
      </c>
      <c r="U214" s="78">
        <v>1781</v>
      </c>
      <c r="V214" s="78">
        <v>39</v>
      </c>
      <c r="W214" s="89">
        <v>1790</v>
      </c>
      <c r="X214" s="89">
        <v>22</v>
      </c>
      <c r="Y214" s="19"/>
      <c r="Z214" s="1">
        <v>-0.76</v>
      </c>
      <c r="AA214" s="9">
        <f t="shared" si="17"/>
        <v>-0.78607523862999074</v>
      </c>
    </row>
    <row r="215" spans="1:27" x14ac:dyDescent="0.3">
      <c r="A215" s="78">
        <v>199</v>
      </c>
      <c r="B215" s="78" t="s">
        <v>15</v>
      </c>
      <c r="C215" s="79">
        <v>355</v>
      </c>
      <c r="D215" s="78">
        <v>103</v>
      </c>
      <c r="E215" s="80">
        <v>3.32</v>
      </c>
      <c r="F215" s="80">
        <f t="shared" si="16"/>
        <v>0.29014084507042254</v>
      </c>
      <c r="G215" s="81">
        <v>5.03</v>
      </c>
      <c r="H215" s="81">
        <v>0.22</v>
      </c>
      <c r="I215" s="81">
        <v>0.33500000000000002</v>
      </c>
      <c r="J215" s="81">
        <v>1.2999999999999999E-2</v>
      </c>
      <c r="K215" s="82">
        <v>0.43457000000000001</v>
      </c>
      <c r="L215" s="81">
        <v>2.9850750000000001</v>
      </c>
      <c r="M215" s="81">
        <v>0.24949879999999999</v>
      </c>
      <c r="N215" s="81">
        <v>0.1069</v>
      </c>
      <c r="O215" s="81">
        <v>3.3999999999999998E-3</v>
      </c>
      <c r="P215" s="87"/>
      <c r="Q215" s="78">
        <v>1824</v>
      </c>
      <c r="R215" s="78">
        <v>36</v>
      </c>
      <c r="S215" s="78">
        <v>1863</v>
      </c>
      <c r="T215" s="78">
        <v>62</v>
      </c>
      <c r="U215" s="78">
        <v>1781</v>
      </c>
      <c r="V215" s="78">
        <v>79</v>
      </c>
      <c r="W215" s="89">
        <v>1828</v>
      </c>
      <c r="X215" s="89">
        <v>35</v>
      </c>
      <c r="Y215" s="19"/>
      <c r="Z215" s="1">
        <v>-4.5999999999999996</v>
      </c>
      <c r="AA215" s="9">
        <f t="shared" si="17"/>
        <v>-4.6041549691184827</v>
      </c>
    </row>
    <row r="216" spans="1:27" x14ac:dyDescent="0.3">
      <c r="A216" s="78">
        <v>91</v>
      </c>
      <c r="B216" s="78" t="s">
        <v>33</v>
      </c>
      <c r="C216" s="79">
        <v>187</v>
      </c>
      <c r="D216" s="78">
        <v>109.3</v>
      </c>
      <c r="E216" s="80">
        <v>1.464</v>
      </c>
      <c r="F216" s="80">
        <f t="shared" si="16"/>
        <v>0.58449197860962565</v>
      </c>
      <c r="G216" s="81">
        <v>4.87</v>
      </c>
      <c r="H216" s="81">
        <v>0.13</v>
      </c>
      <c r="I216" s="81">
        <v>0.3241</v>
      </c>
      <c r="J216" s="81">
        <v>9.9000000000000008E-3</v>
      </c>
      <c r="K216" s="82">
        <v>0.80962999999999996</v>
      </c>
      <c r="L216" s="81">
        <v>3.085467</v>
      </c>
      <c r="M216" s="81">
        <v>0.1332815</v>
      </c>
      <c r="N216" s="81">
        <v>0.109</v>
      </c>
      <c r="O216" s="81">
        <v>2.3E-3</v>
      </c>
      <c r="P216" s="87"/>
      <c r="Q216" s="78">
        <v>1797</v>
      </c>
      <c r="R216" s="78">
        <v>22</v>
      </c>
      <c r="S216" s="78">
        <v>1809</v>
      </c>
      <c r="T216" s="78">
        <v>48</v>
      </c>
      <c r="U216" s="78">
        <v>1783</v>
      </c>
      <c r="V216" s="78">
        <v>33</v>
      </c>
      <c r="W216" s="89">
        <v>1793</v>
      </c>
      <c r="X216" s="89">
        <v>19</v>
      </c>
      <c r="Y216" s="19"/>
      <c r="Z216" s="1">
        <v>-1.5</v>
      </c>
      <c r="AA216" s="9">
        <f t="shared" si="17"/>
        <v>-1.4582164890633749</v>
      </c>
    </row>
    <row r="217" spans="1:27" x14ac:dyDescent="0.3">
      <c r="A217" s="78">
        <v>146</v>
      </c>
      <c r="B217" s="78" t="s">
        <v>16</v>
      </c>
      <c r="C217" s="79">
        <v>138</v>
      </c>
      <c r="D217" s="78">
        <v>42.6</v>
      </c>
      <c r="E217" s="80">
        <v>2.88</v>
      </c>
      <c r="F217" s="80">
        <f t="shared" si="16"/>
        <v>0.30869565217391304</v>
      </c>
      <c r="G217" s="81">
        <v>4.68</v>
      </c>
      <c r="H217" s="81">
        <v>0.18</v>
      </c>
      <c r="I217" s="81">
        <v>0.31119999999999998</v>
      </c>
      <c r="J217" s="81">
        <v>8.8999999999999999E-3</v>
      </c>
      <c r="K217" s="82">
        <v>0.58113999999999999</v>
      </c>
      <c r="L217" s="81">
        <v>3.213368</v>
      </c>
      <c r="M217" s="81">
        <v>0.2478176</v>
      </c>
      <c r="N217" s="81">
        <v>0.1061</v>
      </c>
      <c r="O217" s="81">
        <v>3.0000000000000001E-3</v>
      </c>
      <c r="P217" s="87"/>
      <c r="Q217" s="78">
        <v>1764</v>
      </c>
      <c r="R217" s="78">
        <v>32</v>
      </c>
      <c r="S217" s="78">
        <v>1746</v>
      </c>
      <c r="T217" s="78">
        <v>43</v>
      </c>
      <c r="U217" s="78">
        <v>1785</v>
      </c>
      <c r="V217" s="78">
        <v>57</v>
      </c>
      <c r="W217" s="89">
        <v>1761</v>
      </c>
      <c r="X217" s="89">
        <v>31</v>
      </c>
      <c r="Y217" s="19"/>
      <c r="Z217" s="1">
        <v>2.2000000000000002</v>
      </c>
      <c r="AA217" s="9">
        <f t="shared" si="17"/>
        <v>2.1848739495798384</v>
      </c>
    </row>
    <row r="218" spans="1:27" x14ac:dyDescent="0.3">
      <c r="A218" s="78">
        <v>116</v>
      </c>
      <c r="B218" s="78" t="s">
        <v>21</v>
      </c>
      <c r="C218" s="79">
        <v>287</v>
      </c>
      <c r="D218" s="78">
        <v>309</v>
      </c>
      <c r="E218" s="80">
        <v>0.91800000000000004</v>
      </c>
      <c r="F218" s="80">
        <f t="shared" si="16"/>
        <v>1.0766550522648084</v>
      </c>
      <c r="G218" s="81">
        <v>4.5199999999999996</v>
      </c>
      <c r="H218" s="81">
        <v>0.11</v>
      </c>
      <c r="I218" s="81">
        <v>0.29920000000000002</v>
      </c>
      <c r="J218" s="81">
        <v>8.6E-3</v>
      </c>
      <c r="K218" s="82">
        <v>0.46756999999999999</v>
      </c>
      <c r="L218" s="81">
        <v>3.3422459999999998</v>
      </c>
      <c r="M218" s="81">
        <v>0.25692399999999999</v>
      </c>
      <c r="N218" s="81">
        <v>0.11020000000000001</v>
      </c>
      <c r="O218" s="81">
        <v>2.7000000000000001E-3</v>
      </c>
      <c r="P218" s="87"/>
      <c r="Q218" s="78">
        <v>1735</v>
      </c>
      <c r="R218" s="78">
        <v>20</v>
      </c>
      <c r="S218" s="78">
        <v>1686</v>
      </c>
      <c r="T218" s="78">
        <v>44</v>
      </c>
      <c r="U218" s="78">
        <v>1793</v>
      </c>
      <c r="V218" s="78">
        <v>51</v>
      </c>
      <c r="W218" s="89">
        <v>1735</v>
      </c>
      <c r="X218" s="89">
        <v>20</v>
      </c>
      <c r="Y218" s="19"/>
      <c r="Z218" s="1">
        <v>6</v>
      </c>
      <c r="AA218" s="9">
        <f t="shared" si="17"/>
        <v>5.9676519799219108</v>
      </c>
    </row>
    <row r="219" spans="1:27" x14ac:dyDescent="0.3">
      <c r="A219" s="78">
        <v>277</v>
      </c>
      <c r="B219" s="78" t="s">
        <v>35</v>
      </c>
      <c r="C219" s="79">
        <v>249</v>
      </c>
      <c r="D219" s="78">
        <v>138</v>
      </c>
      <c r="E219" s="80">
        <v>1.83</v>
      </c>
      <c r="F219" s="80">
        <f t="shared" si="16"/>
        <v>0.55421686746987953</v>
      </c>
      <c r="G219" s="81">
        <v>4.96</v>
      </c>
      <c r="H219" s="81">
        <v>0.19</v>
      </c>
      <c r="I219" s="81">
        <v>0.32800000000000001</v>
      </c>
      <c r="J219" s="81">
        <v>1.2E-2</v>
      </c>
      <c r="K219" s="82">
        <v>0.54488999999999999</v>
      </c>
      <c r="L219" s="82">
        <v>3.0487799999999998</v>
      </c>
      <c r="M219" s="82">
        <v>0.25096669999999999</v>
      </c>
      <c r="N219" s="81">
        <v>0.1086</v>
      </c>
      <c r="O219" s="81">
        <v>3.2000000000000002E-3</v>
      </c>
      <c r="P219" s="87"/>
      <c r="Q219" s="78">
        <v>1813</v>
      </c>
      <c r="R219" s="78">
        <v>32</v>
      </c>
      <c r="S219" s="78">
        <v>1829</v>
      </c>
      <c r="T219" s="78">
        <v>57</v>
      </c>
      <c r="U219" s="78">
        <v>1794</v>
      </c>
      <c r="V219" s="78">
        <v>64</v>
      </c>
      <c r="W219" s="89">
        <v>1813</v>
      </c>
      <c r="X219" s="89">
        <v>32</v>
      </c>
      <c r="Y219" s="19"/>
      <c r="Z219" s="1">
        <v>-1.9</v>
      </c>
      <c r="AA219" s="9">
        <f t="shared" si="17"/>
        <v>-1.9509476031215058</v>
      </c>
    </row>
    <row r="220" spans="1:27" x14ac:dyDescent="0.3">
      <c r="A220" s="78">
        <v>61</v>
      </c>
      <c r="B220" s="78" t="s">
        <v>38</v>
      </c>
      <c r="C220" s="79">
        <v>276</v>
      </c>
      <c r="D220" s="78">
        <v>141</v>
      </c>
      <c r="E220" s="80">
        <v>1.89</v>
      </c>
      <c r="F220" s="80">
        <f t="shared" si="16"/>
        <v>0.51086956521739135</v>
      </c>
      <c r="G220" s="81">
        <v>4.7699999999999996</v>
      </c>
      <c r="H220" s="81">
        <v>0.13</v>
      </c>
      <c r="I220" s="81">
        <v>0.31530000000000002</v>
      </c>
      <c r="J220" s="81">
        <v>8.2000000000000007E-3</v>
      </c>
      <c r="K220" s="82">
        <v>0.66586000000000001</v>
      </c>
      <c r="L220" s="81">
        <v>3.171583</v>
      </c>
      <c r="M220" s="81">
        <v>0.1307662</v>
      </c>
      <c r="N220" s="81">
        <v>0.1089</v>
      </c>
      <c r="O220" s="81">
        <v>2.5000000000000001E-3</v>
      </c>
      <c r="P220" s="87"/>
      <c r="Q220" s="78">
        <v>1780</v>
      </c>
      <c r="R220" s="78">
        <v>22</v>
      </c>
      <c r="S220" s="78">
        <v>1765</v>
      </c>
      <c r="T220" s="78">
        <v>38</v>
      </c>
      <c r="U220" s="78">
        <v>1797</v>
      </c>
      <c r="V220" s="78">
        <v>39</v>
      </c>
      <c r="W220" s="89">
        <v>1781</v>
      </c>
      <c r="X220" s="89">
        <v>22</v>
      </c>
      <c r="Y220" s="19"/>
      <c r="Z220" s="1">
        <v>1.7</v>
      </c>
      <c r="AA220" s="9">
        <f t="shared" si="17"/>
        <v>1.780745687256541</v>
      </c>
    </row>
    <row r="221" spans="1:27" x14ac:dyDescent="0.3">
      <c r="A221" s="78">
        <v>264</v>
      </c>
      <c r="B221" s="78" t="s">
        <v>35</v>
      </c>
      <c r="C221" s="79">
        <v>115</v>
      </c>
      <c r="D221" s="78">
        <v>95</v>
      </c>
      <c r="E221" s="80">
        <v>1.2849999999999999</v>
      </c>
      <c r="F221" s="80">
        <f t="shared" si="16"/>
        <v>0.82608695652173914</v>
      </c>
      <c r="G221" s="81">
        <v>4.8499999999999996</v>
      </c>
      <c r="H221" s="81">
        <v>0.2</v>
      </c>
      <c r="I221" s="81">
        <v>0.32</v>
      </c>
      <c r="J221" s="81">
        <v>1.2E-2</v>
      </c>
      <c r="K221" s="82">
        <v>0.58735000000000004</v>
      </c>
      <c r="L221" s="82">
        <v>3.125</v>
      </c>
      <c r="M221" s="82">
        <v>0.25390620000000003</v>
      </c>
      <c r="N221" s="81">
        <v>0.11070000000000001</v>
      </c>
      <c r="O221" s="81">
        <v>4.1999999999999997E-3</v>
      </c>
      <c r="P221" s="87"/>
      <c r="Q221" s="78">
        <v>1794</v>
      </c>
      <c r="R221" s="78">
        <v>34</v>
      </c>
      <c r="S221" s="78">
        <v>1790</v>
      </c>
      <c r="T221" s="78">
        <v>57</v>
      </c>
      <c r="U221" s="78">
        <v>1798</v>
      </c>
      <c r="V221" s="78">
        <v>64</v>
      </c>
      <c r="W221" s="89">
        <v>1794</v>
      </c>
      <c r="X221" s="89">
        <v>34</v>
      </c>
      <c r="Y221" s="19"/>
      <c r="Z221" s="1">
        <v>0.47</v>
      </c>
      <c r="AA221" s="9">
        <f t="shared" si="17"/>
        <v>0.44493882091212811</v>
      </c>
    </row>
    <row r="222" spans="1:27" x14ac:dyDescent="0.3">
      <c r="A222" s="78">
        <v>72</v>
      </c>
      <c r="B222" s="78" t="s">
        <v>14</v>
      </c>
      <c r="C222" s="79">
        <v>846</v>
      </c>
      <c r="D222" s="78">
        <v>2030</v>
      </c>
      <c r="E222" s="80">
        <v>0.54700000000000004</v>
      </c>
      <c r="F222" s="80">
        <f t="shared" si="16"/>
        <v>2.3995271867612291</v>
      </c>
      <c r="G222" s="81">
        <v>5.0599999999999996</v>
      </c>
      <c r="H222" s="81">
        <v>0.16</v>
      </c>
      <c r="I222" s="81">
        <v>0.33200000000000002</v>
      </c>
      <c r="J222" s="81">
        <v>1.2E-2</v>
      </c>
      <c r="K222" s="82">
        <v>0.72921000000000002</v>
      </c>
      <c r="L222" s="81">
        <v>3.0120480000000001</v>
      </c>
      <c r="M222" s="81">
        <v>0.14515890000000001</v>
      </c>
      <c r="N222" s="81">
        <v>0.1104</v>
      </c>
      <c r="O222" s="81">
        <v>2.7000000000000001E-3</v>
      </c>
      <c r="P222" s="87"/>
      <c r="Q222" s="78">
        <v>1829</v>
      </c>
      <c r="R222" s="78">
        <v>26</v>
      </c>
      <c r="S222" s="78">
        <v>1848</v>
      </c>
      <c r="T222" s="78">
        <v>57</v>
      </c>
      <c r="U222" s="78">
        <v>1808</v>
      </c>
      <c r="V222" s="78">
        <v>45</v>
      </c>
      <c r="W222" s="89">
        <v>1825</v>
      </c>
      <c r="X222" s="89">
        <v>25</v>
      </c>
      <c r="Y222" s="19"/>
      <c r="Z222" s="1">
        <v>-2.2000000000000002</v>
      </c>
      <c r="AA222" s="9">
        <f t="shared" si="17"/>
        <v>-2.2123893805309649</v>
      </c>
    </row>
    <row r="223" spans="1:27" x14ac:dyDescent="0.3">
      <c r="A223" s="78">
        <v>178</v>
      </c>
      <c r="B223" s="78" t="s">
        <v>15</v>
      </c>
      <c r="C223" s="79">
        <v>385</v>
      </c>
      <c r="D223" s="78">
        <v>95.8</v>
      </c>
      <c r="E223" s="80">
        <v>3.75</v>
      </c>
      <c r="F223" s="80">
        <f t="shared" ref="F223:F254" si="18">D223/C223</f>
        <v>0.24883116883116882</v>
      </c>
      <c r="G223" s="81">
        <v>5.12</v>
      </c>
      <c r="H223" s="81">
        <v>0.14000000000000001</v>
      </c>
      <c r="I223" s="81">
        <v>0.33579999999999999</v>
      </c>
      <c r="J223" s="81">
        <v>9.2999999999999992E-3</v>
      </c>
      <c r="K223" s="82">
        <v>0.73699000000000003</v>
      </c>
      <c r="L223" s="81">
        <v>2.9779629999999999</v>
      </c>
      <c r="M223" s="81">
        <v>0.2305749</v>
      </c>
      <c r="N223" s="81">
        <v>0.1104</v>
      </c>
      <c r="O223" s="81">
        <v>2.8E-3</v>
      </c>
      <c r="P223" s="87"/>
      <c r="Q223" s="78">
        <v>1839</v>
      </c>
      <c r="R223" s="78">
        <v>23</v>
      </c>
      <c r="S223" s="78">
        <v>1867</v>
      </c>
      <c r="T223" s="78">
        <v>43</v>
      </c>
      <c r="U223" s="78">
        <v>1808</v>
      </c>
      <c r="V223" s="78">
        <v>35</v>
      </c>
      <c r="W223" s="89">
        <v>1833</v>
      </c>
      <c r="X223" s="89">
        <v>22</v>
      </c>
      <c r="Y223" s="19"/>
      <c r="Z223" s="1">
        <v>-3.3</v>
      </c>
      <c r="AA223" s="9">
        <f t="shared" ref="AA223:AA254" si="19">100-(100*(S223/U223))</f>
        <v>-3.2632743362831889</v>
      </c>
    </row>
    <row r="224" spans="1:27" x14ac:dyDescent="0.3">
      <c r="A224" s="78">
        <v>66</v>
      </c>
      <c r="B224" s="78" t="s">
        <v>15</v>
      </c>
      <c r="C224" s="79">
        <v>1280</v>
      </c>
      <c r="D224" s="78">
        <v>151</v>
      </c>
      <c r="E224" s="80">
        <v>12.64</v>
      </c>
      <c r="F224" s="80">
        <f t="shared" si="18"/>
        <v>0.11796875</v>
      </c>
      <c r="G224" s="81">
        <v>4.99</v>
      </c>
      <c r="H224" s="81">
        <v>0.15</v>
      </c>
      <c r="I224" s="81">
        <v>0.32700000000000001</v>
      </c>
      <c r="J224" s="81">
        <v>9.5999999999999992E-3</v>
      </c>
      <c r="K224" s="82">
        <v>0.84284000000000003</v>
      </c>
      <c r="L224" s="81">
        <v>3.0581040000000002</v>
      </c>
      <c r="M224" s="81">
        <v>0.13092799999999999</v>
      </c>
      <c r="N224" s="81">
        <v>0.1118</v>
      </c>
      <c r="O224" s="81">
        <v>1.8E-3</v>
      </c>
      <c r="P224" s="87"/>
      <c r="Q224" s="78">
        <v>1818</v>
      </c>
      <c r="R224" s="78">
        <v>25</v>
      </c>
      <c r="S224" s="78">
        <v>1824</v>
      </c>
      <c r="T224" s="78">
        <v>48</v>
      </c>
      <c r="U224" s="78">
        <v>1811</v>
      </c>
      <c r="V224" s="78">
        <v>30</v>
      </c>
      <c r="W224" s="89">
        <v>1815</v>
      </c>
      <c r="X224" s="89">
        <v>21</v>
      </c>
      <c r="Y224" s="19"/>
      <c r="Z224" s="1">
        <v>-0.73</v>
      </c>
      <c r="AA224" s="9">
        <f t="shared" si="19"/>
        <v>-0.71783545002762139</v>
      </c>
    </row>
    <row r="225" spans="1:27" x14ac:dyDescent="0.3">
      <c r="A225" s="78">
        <v>150</v>
      </c>
      <c r="B225" s="78" t="s">
        <v>52</v>
      </c>
      <c r="C225" s="79">
        <v>173</v>
      </c>
      <c r="D225" s="78">
        <v>70</v>
      </c>
      <c r="E225" s="80">
        <v>2.5099999999999998</v>
      </c>
      <c r="F225" s="80">
        <f t="shared" si="18"/>
        <v>0.40462427745664742</v>
      </c>
      <c r="G225" s="81">
        <v>4.9400000000000004</v>
      </c>
      <c r="H225" s="81">
        <v>0.26</v>
      </c>
      <c r="I225" s="81">
        <v>0.32300000000000001</v>
      </c>
      <c r="J225" s="81">
        <v>8.5000000000000006E-3</v>
      </c>
      <c r="K225" s="82">
        <v>0.44427</v>
      </c>
      <c r="L225" s="81">
        <v>3.0959750000000001</v>
      </c>
      <c r="M225" s="81">
        <v>0.2396266</v>
      </c>
      <c r="N225" s="81">
        <v>0.11119999999999999</v>
      </c>
      <c r="O225" s="81">
        <v>5.4999999999999997E-3</v>
      </c>
      <c r="P225" s="87"/>
      <c r="Q225" s="78">
        <v>1809</v>
      </c>
      <c r="R225" s="78">
        <v>44</v>
      </c>
      <c r="S225" s="78">
        <v>1804</v>
      </c>
      <c r="T225" s="78">
        <v>43</v>
      </c>
      <c r="U225" s="78">
        <v>1815</v>
      </c>
      <c r="V225" s="78">
        <v>84</v>
      </c>
      <c r="W225" s="89">
        <v>1807</v>
      </c>
      <c r="X225" s="89">
        <v>37</v>
      </c>
      <c r="Y225" s="19"/>
      <c r="Z225" s="1">
        <v>0.56000000000000005</v>
      </c>
      <c r="AA225" s="9">
        <f t="shared" si="19"/>
        <v>0.60606060606060908</v>
      </c>
    </row>
    <row r="226" spans="1:27" x14ac:dyDescent="0.3">
      <c r="A226" s="78">
        <v>203</v>
      </c>
      <c r="B226" s="78" t="s">
        <v>22</v>
      </c>
      <c r="C226" s="79">
        <v>134</v>
      </c>
      <c r="D226" s="78">
        <v>106</v>
      </c>
      <c r="E226" s="80">
        <v>1.1830000000000001</v>
      </c>
      <c r="F226" s="80">
        <f t="shared" si="18"/>
        <v>0.79104477611940294</v>
      </c>
      <c r="G226" s="81">
        <v>5.19</v>
      </c>
      <c r="H226" s="81">
        <v>0.24</v>
      </c>
      <c r="I226" s="81">
        <v>0.33900000000000002</v>
      </c>
      <c r="J226" s="81">
        <v>1.2E-2</v>
      </c>
      <c r="K226" s="82">
        <v>0.50649999999999995</v>
      </c>
      <c r="L226" s="81">
        <v>2.9498530000000001</v>
      </c>
      <c r="M226" s="81">
        <v>0.24364559999999999</v>
      </c>
      <c r="N226" s="81">
        <v>0.1101</v>
      </c>
      <c r="O226" s="81">
        <v>4.4999999999999997E-3</v>
      </c>
      <c r="P226" s="87"/>
      <c r="Q226" s="78">
        <v>1851</v>
      </c>
      <c r="R226" s="78">
        <v>39</v>
      </c>
      <c r="S226" s="78">
        <v>1882</v>
      </c>
      <c r="T226" s="78">
        <v>57</v>
      </c>
      <c r="U226" s="78">
        <v>1816</v>
      </c>
      <c r="V226" s="78">
        <v>74</v>
      </c>
      <c r="W226" s="89">
        <v>1856</v>
      </c>
      <c r="X226" s="89">
        <v>37</v>
      </c>
      <c r="Y226" s="19"/>
      <c r="Z226" s="1">
        <v>-3.6</v>
      </c>
      <c r="AA226" s="9">
        <f t="shared" si="19"/>
        <v>-3.6343612334801776</v>
      </c>
    </row>
    <row r="227" spans="1:27" x14ac:dyDescent="0.3">
      <c r="A227" s="78">
        <v>97</v>
      </c>
      <c r="B227" s="78" t="s">
        <v>13</v>
      </c>
      <c r="C227" s="79">
        <v>3.63</v>
      </c>
      <c r="D227" s="78">
        <v>1.98</v>
      </c>
      <c r="E227" s="80">
        <v>1.2370000000000001</v>
      </c>
      <c r="F227" s="80">
        <f t="shared" si="18"/>
        <v>0.54545454545454541</v>
      </c>
      <c r="G227" s="81">
        <v>5.28</v>
      </c>
      <c r="H227" s="81">
        <v>0.25</v>
      </c>
      <c r="I227" s="81">
        <v>0.34499999999999997</v>
      </c>
      <c r="J227" s="81">
        <v>1.0999999999999999E-2</v>
      </c>
      <c r="K227" s="82">
        <v>0.64137999999999995</v>
      </c>
      <c r="L227" s="81">
        <v>2.8985509999999999</v>
      </c>
      <c r="M227" s="81">
        <v>0.1344255</v>
      </c>
      <c r="N227" s="81">
        <v>0.1119</v>
      </c>
      <c r="O227" s="81">
        <v>4.4999999999999997E-3</v>
      </c>
      <c r="P227" s="87"/>
      <c r="Q227" s="78">
        <v>1866</v>
      </c>
      <c r="R227" s="78">
        <v>40</v>
      </c>
      <c r="S227" s="78">
        <v>1911</v>
      </c>
      <c r="T227" s="78">
        <v>52</v>
      </c>
      <c r="U227" s="78">
        <v>1816</v>
      </c>
      <c r="V227" s="78">
        <v>65</v>
      </c>
      <c r="W227" s="89">
        <v>1872</v>
      </c>
      <c r="X227" s="89">
        <v>38</v>
      </c>
      <c r="Y227" s="19"/>
      <c r="Z227" s="1">
        <v>-5.2</v>
      </c>
      <c r="AA227" s="9">
        <f t="shared" si="19"/>
        <v>-5.2312775330396448</v>
      </c>
    </row>
    <row r="228" spans="1:27" x14ac:dyDescent="0.3">
      <c r="A228" s="78">
        <v>270</v>
      </c>
      <c r="B228" s="78" t="s">
        <v>15</v>
      </c>
      <c r="C228" s="79">
        <v>311</v>
      </c>
      <c r="D228" s="78">
        <v>94</v>
      </c>
      <c r="E228" s="80">
        <v>3.14</v>
      </c>
      <c r="F228" s="80">
        <f t="shared" si="18"/>
        <v>0.30225080385852088</v>
      </c>
      <c r="G228" s="81">
        <v>5.2</v>
      </c>
      <c r="H228" s="81">
        <v>0.18</v>
      </c>
      <c r="I228" s="81">
        <v>0.33910000000000001</v>
      </c>
      <c r="J228" s="81">
        <v>9.2999999999999992E-3</v>
      </c>
      <c r="K228" s="82">
        <v>0.49226999999999999</v>
      </c>
      <c r="L228" s="82">
        <v>2.9489830000000001</v>
      </c>
      <c r="M228" s="82">
        <v>0.226109</v>
      </c>
      <c r="N228" s="81">
        <v>0.1099</v>
      </c>
      <c r="O228" s="81">
        <v>3.5000000000000001E-3</v>
      </c>
      <c r="P228" s="87"/>
      <c r="Q228" s="78">
        <v>1853</v>
      </c>
      <c r="R228" s="78">
        <v>29</v>
      </c>
      <c r="S228" s="78">
        <v>1882</v>
      </c>
      <c r="T228" s="78">
        <v>42</v>
      </c>
      <c r="U228" s="78">
        <v>1820</v>
      </c>
      <c r="V228" s="78">
        <v>56</v>
      </c>
      <c r="W228" s="89">
        <v>1857</v>
      </c>
      <c r="X228" s="89">
        <v>28</v>
      </c>
      <c r="Y228" s="19"/>
      <c r="Z228" s="1">
        <v>-3.4</v>
      </c>
      <c r="AA228" s="9">
        <f t="shared" si="19"/>
        <v>-3.4065934065934158</v>
      </c>
    </row>
    <row r="229" spans="1:27" x14ac:dyDescent="0.3">
      <c r="A229" s="78">
        <v>74</v>
      </c>
      <c r="B229" s="78" t="s">
        <v>15</v>
      </c>
      <c r="C229" s="79">
        <v>779</v>
      </c>
      <c r="D229" s="78">
        <v>482</v>
      </c>
      <c r="E229" s="80">
        <v>1.716</v>
      </c>
      <c r="F229" s="80">
        <f t="shared" si="18"/>
        <v>0.61874197689345312</v>
      </c>
      <c r="G229" s="81">
        <v>5.0199999999999996</v>
      </c>
      <c r="H229" s="81">
        <v>0.16</v>
      </c>
      <c r="I229" s="81">
        <v>0.32700000000000001</v>
      </c>
      <c r="J229" s="81">
        <v>0.01</v>
      </c>
      <c r="K229" s="82">
        <v>0.81422000000000005</v>
      </c>
      <c r="L229" s="81">
        <v>3.0581040000000002</v>
      </c>
      <c r="M229" s="81">
        <v>0.14027999999999999</v>
      </c>
      <c r="N229" s="81">
        <v>0.1108</v>
      </c>
      <c r="O229" s="81">
        <v>2E-3</v>
      </c>
      <c r="P229" s="87"/>
      <c r="Q229" s="78">
        <v>1823</v>
      </c>
      <c r="R229" s="78">
        <v>26</v>
      </c>
      <c r="S229" s="78">
        <v>1824</v>
      </c>
      <c r="T229" s="78">
        <v>48</v>
      </c>
      <c r="U229" s="78">
        <v>1821</v>
      </c>
      <c r="V229" s="78">
        <v>34</v>
      </c>
      <c r="W229" s="89">
        <v>1822</v>
      </c>
      <c r="X229" s="89">
        <v>24</v>
      </c>
      <c r="Y229" s="19"/>
      <c r="Z229" s="1">
        <v>-0.13</v>
      </c>
      <c r="AA229" s="9">
        <f t="shared" si="19"/>
        <v>-0.16474464579900427</v>
      </c>
    </row>
    <row r="230" spans="1:27" x14ac:dyDescent="0.3">
      <c r="A230" s="78">
        <v>76</v>
      </c>
      <c r="B230" s="78" t="s">
        <v>16</v>
      </c>
      <c r="C230" s="79">
        <v>320</v>
      </c>
      <c r="D230" s="78">
        <v>468</v>
      </c>
      <c r="E230" s="80">
        <v>0.76400000000000001</v>
      </c>
      <c r="F230" s="80">
        <f t="shared" si="18"/>
        <v>1.4624999999999999</v>
      </c>
      <c r="G230" s="81">
        <v>5.16</v>
      </c>
      <c r="H230" s="81">
        <v>0.15</v>
      </c>
      <c r="I230" s="81">
        <v>0.33600000000000002</v>
      </c>
      <c r="J230" s="81">
        <v>7.1000000000000004E-3</v>
      </c>
      <c r="K230" s="82">
        <v>0.40355000000000002</v>
      </c>
      <c r="L230" s="81">
        <v>2.9761899999999999</v>
      </c>
      <c r="M230" s="81">
        <v>0.11515019999999999</v>
      </c>
      <c r="N230" s="81">
        <v>0.1137</v>
      </c>
      <c r="O230" s="81">
        <v>2.3999999999999998E-3</v>
      </c>
      <c r="P230" s="87"/>
      <c r="Q230" s="78">
        <v>1846</v>
      </c>
      <c r="R230" s="78">
        <v>24</v>
      </c>
      <c r="S230" s="78">
        <v>1867</v>
      </c>
      <c r="T230" s="78">
        <v>33</v>
      </c>
      <c r="U230" s="78">
        <v>1822</v>
      </c>
      <c r="V230" s="78">
        <v>50</v>
      </c>
      <c r="W230" s="89">
        <v>1851</v>
      </c>
      <c r="X230" s="89">
        <v>23</v>
      </c>
      <c r="Y230" s="19"/>
      <c r="Z230" s="1">
        <v>-2.5</v>
      </c>
      <c r="AA230" s="9">
        <f t="shared" si="19"/>
        <v>-2.4698133918770679</v>
      </c>
    </row>
    <row r="231" spans="1:27" x14ac:dyDescent="0.3">
      <c r="A231" s="78">
        <v>151</v>
      </c>
      <c r="B231" s="78" t="s">
        <v>54</v>
      </c>
      <c r="C231" s="79">
        <v>199</v>
      </c>
      <c r="D231" s="78">
        <v>165</v>
      </c>
      <c r="E231" s="80">
        <v>1.2150000000000001</v>
      </c>
      <c r="F231" s="80">
        <f t="shared" si="18"/>
        <v>0.82914572864321612</v>
      </c>
      <c r="G231" s="81">
        <v>4.87</v>
      </c>
      <c r="H231" s="81">
        <v>0.2</v>
      </c>
      <c r="I231" s="81">
        <v>0.316</v>
      </c>
      <c r="J231" s="81">
        <v>1.0999999999999999E-2</v>
      </c>
      <c r="K231" s="82">
        <v>0.72448999999999997</v>
      </c>
      <c r="L231" s="81">
        <v>3.1645569999999998</v>
      </c>
      <c r="M231" s="81">
        <v>0.26037490000000002</v>
      </c>
      <c r="N231" s="81">
        <v>0.1084</v>
      </c>
      <c r="O231" s="81">
        <v>2.7000000000000001E-3</v>
      </c>
      <c r="P231" s="87"/>
      <c r="Q231" s="78">
        <v>1797</v>
      </c>
      <c r="R231" s="78">
        <v>34</v>
      </c>
      <c r="S231" s="78">
        <v>1770</v>
      </c>
      <c r="T231" s="78">
        <v>53</v>
      </c>
      <c r="U231" s="78">
        <v>1828</v>
      </c>
      <c r="V231" s="78">
        <v>51</v>
      </c>
      <c r="W231" s="89">
        <v>1800</v>
      </c>
      <c r="X231" s="89">
        <v>34</v>
      </c>
      <c r="Y231" s="19"/>
      <c r="Z231" s="1">
        <v>3.2</v>
      </c>
      <c r="AA231" s="9">
        <f t="shared" si="19"/>
        <v>3.1728665207877498</v>
      </c>
    </row>
    <row r="232" spans="1:27" x14ac:dyDescent="0.3">
      <c r="A232" s="78">
        <v>85</v>
      </c>
      <c r="B232" s="78" t="s">
        <v>15</v>
      </c>
      <c r="C232" s="79">
        <v>203</v>
      </c>
      <c r="D232" s="78">
        <v>81.2</v>
      </c>
      <c r="E232" s="80">
        <v>2.024</v>
      </c>
      <c r="F232" s="80">
        <f t="shared" si="18"/>
        <v>0.4</v>
      </c>
      <c r="G232" s="81">
        <v>5.07</v>
      </c>
      <c r="H232" s="81">
        <v>0.13</v>
      </c>
      <c r="I232" s="81">
        <v>0.32800000000000001</v>
      </c>
      <c r="J232" s="81">
        <v>8.8000000000000005E-3</v>
      </c>
      <c r="K232" s="82">
        <v>0.62961</v>
      </c>
      <c r="L232" s="81">
        <v>3.0487799999999998</v>
      </c>
      <c r="M232" s="81">
        <v>0.13013089999999999</v>
      </c>
      <c r="N232" s="81">
        <v>0.113</v>
      </c>
      <c r="O232" s="81">
        <v>2E-3</v>
      </c>
      <c r="P232" s="87"/>
      <c r="Q232" s="78">
        <v>1831</v>
      </c>
      <c r="R232" s="78">
        <v>21</v>
      </c>
      <c r="S232" s="78">
        <v>1829</v>
      </c>
      <c r="T232" s="78">
        <v>43</v>
      </c>
      <c r="U232" s="78">
        <v>1834</v>
      </c>
      <c r="V232" s="78">
        <v>41</v>
      </c>
      <c r="W232" s="89">
        <v>1831</v>
      </c>
      <c r="X232" s="89">
        <v>21</v>
      </c>
      <c r="Y232" s="19"/>
      <c r="Z232" s="1">
        <v>0.28000000000000003</v>
      </c>
      <c r="AA232" s="9">
        <f t="shared" si="19"/>
        <v>0.272628135223556</v>
      </c>
    </row>
    <row r="233" spans="1:27" x14ac:dyDescent="0.3">
      <c r="A233" s="78">
        <v>289</v>
      </c>
      <c r="B233" s="78" t="s">
        <v>35</v>
      </c>
      <c r="C233" s="79">
        <v>261</v>
      </c>
      <c r="D233" s="78">
        <v>205</v>
      </c>
      <c r="E233" s="80">
        <v>1.2350000000000001</v>
      </c>
      <c r="F233" s="80">
        <f t="shared" si="18"/>
        <v>0.78544061302681989</v>
      </c>
      <c r="G233" s="81">
        <v>5.2</v>
      </c>
      <c r="H233" s="81">
        <v>0.21</v>
      </c>
      <c r="I233" s="81">
        <v>0.33500000000000002</v>
      </c>
      <c r="J233" s="81">
        <v>1.0999999999999999E-2</v>
      </c>
      <c r="K233" s="82">
        <v>0.73884000000000005</v>
      </c>
      <c r="L233" s="82">
        <v>2.9850750000000001</v>
      </c>
      <c r="M233" s="82">
        <v>0.2405881</v>
      </c>
      <c r="N233" s="81">
        <v>0.11210000000000001</v>
      </c>
      <c r="O233" s="81">
        <v>3.0000000000000001E-3</v>
      </c>
      <c r="P233" s="87"/>
      <c r="Q233" s="78">
        <v>1853</v>
      </c>
      <c r="R233" s="78">
        <v>34</v>
      </c>
      <c r="S233" s="78">
        <v>1863</v>
      </c>
      <c r="T233" s="78">
        <v>52</v>
      </c>
      <c r="U233" s="78">
        <v>1841</v>
      </c>
      <c r="V233" s="78">
        <v>49</v>
      </c>
      <c r="W233" s="89">
        <v>1851</v>
      </c>
      <c r="X233" s="89">
        <v>33</v>
      </c>
      <c r="Y233" s="19"/>
      <c r="Z233" s="1">
        <v>-1.1000000000000001</v>
      </c>
      <c r="AA233" s="9">
        <f t="shared" si="19"/>
        <v>-1.1950027159152654</v>
      </c>
    </row>
    <row r="234" spans="1:27" x14ac:dyDescent="0.3">
      <c r="A234" s="78">
        <v>232</v>
      </c>
      <c r="B234" s="78" t="s">
        <v>59</v>
      </c>
      <c r="C234" s="79">
        <v>109.3</v>
      </c>
      <c r="D234" s="78">
        <v>27.2</v>
      </c>
      <c r="E234" s="80">
        <v>4.0999999999999996</v>
      </c>
      <c r="F234" s="80">
        <f t="shared" si="18"/>
        <v>0.24885635864592864</v>
      </c>
      <c r="G234" s="81">
        <v>5.43</v>
      </c>
      <c r="H234" s="81">
        <v>0.24</v>
      </c>
      <c r="I234" s="81">
        <v>0.35</v>
      </c>
      <c r="J234" s="81">
        <v>1.4999999999999999E-2</v>
      </c>
      <c r="K234" s="82">
        <v>0.61533000000000004</v>
      </c>
      <c r="L234" s="81">
        <v>2.8571430000000002</v>
      </c>
      <c r="M234" s="81">
        <v>0.244898</v>
      </c>
      <c r="N234" s="81">
        <v>0.1128</v>
      </c>
      <c r="O234" s="81">
        <v>4.1000000000000003E-3</v>
      </c>
      <c r="P234" s="87"/>
      <c r="Q234" s="78">
        <v>1890</v>
      </c>
      <c r="R234" s="78">
        <v>37</v>
      </c>
      <c r="S234" s="78">
        <v>1935</v>
      </c>
      <c r="T234" s="78">
        <v>70</v>
      </c>
      <c r="U234" s="78">
        <v>1841</v>
      </c>
      <c r="V234" s="78">
        <v>68</v>
      </c>
      <c r="W234" s="89">
        <v>1886</v>
      </c>
      <c r="X234" s="89">
        <v>37</v>
      </c>
      <c r="Y234" s="19"/>
      <c r="Z234" s="1">
        <v>-5.0999999999999996</v>
      </c>
      <c r="AA234" s="9">
        <f t="shared" si="19"/>
        <v>-5.1059206952743068</v>
      </c>
    </row>
    <row r="235" spans="1:27" x14ac:dyDescent="0.3">
      <c r="A235" s="78">
        <v>156</v>
      </c>
      <c r="B235" s="78" t="s">
        <v>27</v>
      </c>
      <c r="C235" s="79">
        <v>357</v>
      </c>
      <c r="D235" s="78">
        <v>179</v>
      </c>
      <c r="E235" s="80">
        <v>1.8660000000000001</v>
      </c>
      <c r="F235" s="80">
        <f t="shared" si="18"/>
        <v>0.50140056022408963</v>
      </c>
      <c r="G235" s="81">
        <v>5.0199999999999996</v>
      </c>
      <c r="H235" s="81">
        <v>0.15</v>
      </c>
      <c r="I235" s="81">
        <v>0.3231</v>
      </c>
      <c r="J235" s="81">
        <v>6.6E-3</v>
      </c>
      <c r="K235" s="82">
        <v>0.49392000000000003</v>
      </c>
      <c r="L235" s="81">
        <v>3.0950169999999999</v>
      </c>
      <c r="M235" s="81">
        <v>0.2298991</v>
      </c>
      <c r="N235" s="81">
        <v>0.11020000000000001</v>
      </c>
      <c r="O235" s="81">
        <v>2.8E-3</v>
      </c>
      <c r="P235" s="87"/>
      <c r="Q235" s="78">
        <v>1823</v>
      </c>
      <c r="R235" s="78">
        <v>25</v>
      </c>
      <c r="S235" s="78">
        <v>1804</v>
      </c>
      <c r="T235" s="78">
        <v>33</v>
      </c>
      <c r="U235" s="78">
        <v>1844</v>
      </c>
      <c r="V235" s="78">
        <v>48</v>
      </c>
      <c r="W235" s="89">
        <v>1818</v>
      </c>
      <c r="X235" s="89">
        <v>24</v>
      </c>
      <c r="Y235" s="19"/>
      <c r="Z235" s="1">
        <v>2.1</v>
      </c>
      <c r="AA235" s="9">
        <f t="shared" si="19"/>
        <v>2.1691973969631135</v>
      </c>
    </row>
    <row r="236" spans="1:27" x14ac:dyDescent="0.3">
      <c r="A236" s="78">
        <v>193</v>
      </c>
      <c r="B236" s="78" t="s">
        <v>15</v>
      </c>
      <c r="C236" s="79">
        <v>322</v>
      </c>
      <c r="D236" s="78">
        <v>245</v>
      </c>
      <c r="E236" s="80">
        <v>1.29</v>
      </c>
      <c r="F236" s="80">
        <f t="shared" si="18"/>
        <v>0.76086956521739135</v>
      </c>
      <c r="G236" s="81">
        <v>5.0199999999999996</v>
      </c>
      <c r="H236" s="81">
        <v>0.18</v>
      </c>
      <c r="I236" s="81">
        <v>0.32200000000000001</v>
      </c>
      <c r="J236" s="81">
        <v>0.01</v>
      </c>
      <c r="K236" s="82">
        <v>0.74785000000000001</v>
      </c>
      <c r="L236" s="81">
        <v>3.1055899999999999</v>
      </c>
      <c r="M236" s="81">
        <v>0.25076189999999998</v>
      </c>
      <c r="N236" s="81">
        <v>0.1111</v>
      </c>
      <c r="O236" s="81">
        <v>2.8E-3</v>
      </c>
      <c r="P236" s="87"/>
      <c r="Q236" s="78">
        <v>1823</v>
      </c>
      <c r="R236" s="78">
        <v>30</v>
      </c>
      <c r="S236" s="78">
        <v>1799</v>
      </c>
      <c r="T236" s="78">
        <v>48</v>
      </c>
      <c r="U236" s="78">
        <v>1849</v>
      </c>
      <c r="V236" s="78">
        <v>43</v>
      </c>
      <c r="W236" s="89">
        <v>1827</v>
      </c>
      <c r="X236" s="89">
        <v>29</v>
      </c>
      <c r="Y236" s="19"/>
      <c r="Z236" s="1">
        <v>2.7</v>
      </c>
      <c r="AA236" s="9">
        <f t="shared" si="19"/>
        <v>2.7041644131963238</v>
      </c>
    </row>
    <row r="237" spans="1:27" x14ac:dyDescent="0.3">
      <c r="A237" s="78">
        <v>45</v>
      </c>
      <c r="B237" s="78" t="s">
        <v>15</v>
      </c>
      <c r="C237" s="79">
        <v>188</v>
      </c>
      <c r="D237" s="78">
        <v>77.900000000000006</v>
      </c>
      <c r="E237" s="80">
        <v>2.74</v>
      </c>
      <c r="F237" s="80">
        <f t="shared" si="18"/>
        <v>0.4143617021276596</v>
      </c>
      <c r="G237" s="81">
        <v>5.4</v>
      </c>
      <c r="H237" s="81">
        <v>0.15</v>
      </c>
      <c r="I237" s="81">
        <v>0.34549999999999997</v>
      </c>
      <c r="J237" s="81">
        <v>8.6999999999999994E-3</v>
      </c>
      <c r="K237" s="82">
        <v>0.61197999999999997</v>
      </c>
      <c r="L237" s="81">
        <v>2.8943560000000002</v>
      </c>
      <c r="M237" s="81">
        <v>0.1172822</v>
      </c>
      <c r="N237" s="81">
        <v>0.11409999999999999</v>
      </c>
      <c r="O237" s="81">
        <v>2.3999999999999998E-3</v>
      </c>
      <c r="P237" s="78"/>
      <c r="Q237" s="78">
        <v>1885</v>
      </c>
      <c r="R237" s="78">
        <v>23</v>
      </c>
      <c r="S237" s="78">
        <v>1915</v>
      </c>
      <c r="T237" s="78">
        <v>42</v>
      </c>
      <c r="U237" s="78">
        <v>1851</v>
      </c>
      <c r="V237" s="78">
        <v>42</v>
      </c>
      <c r="W237" s="89">
        <v>1883</v>
      </c>
      <c r="X237" s="89">
        <v>23</v>
      </c>
      <c r="Y237" s="19"/>
      <c r="Z237" s="1">
        <v>-3.5</v>
      </c>
      <c r="AA237" s="9">
        <f t="shared" si="19"/>
        <v>-3.4575904916261493</v>
      </c>
    </row>
    <row r="238" spans="1:27" x14ac:dyDescent="0.3">
      <c r="A238" s="78">
        <v>122</v>
      </c>
      <c r="B238" s="78" t="s">
        <v>15</v>
      </c>
      <c r="C238" s="79">
        <v>475</v>
      </c>
      <c r="D238" s="78">
        <v>225</v>
      </c>
      <c r="E238" s="80">
        <v>2.0190000000000001</v>
      </c>
      <c r="F238" s="80">
        <f t="shared" si="18"/>
        <v>0.47368421052631576</v>
      </c>
      <c r="G238" s="81">
        <v>5.21</v>
      </c>
      <c r="H238" s="81">
        <v>0.14000000000000001</v>
      </c>
      <c r="I238" s="81">
        <v>0.33300000000000002</v>
      </c>
      <c r="J238" s="81">
        <v>9.1000000000000004E-3</v>
      </c>
      <c r="K238" s="82">
        <v>0.72636999999999996</v>
      </c>
      <c r="L238" s="81">
        <v>3.0030030000000001</v>
      </c>
      <c r="M238" s="81">
        <v>0.2344687</v>
      </c>
      <c r="N238" s="81">
        <v>0.1133</v>
      </c>
      <c r="O238" s="81">
        <v>2.3999999999999998E-3</v>
      </c>
      <c r="P238" s="87"/>
      <c r="Q238" s="78">
        <v>1854</v>
      </c>
      <c r="R238" s="78">
        <v>22</v>
      </c>
      <c r="S238" s="78">
        <v>1853</v>
      </c>
      <c r="T238" s="78">
        <v>43</v>
      </c>
      <c r="U238" s="78">
        <v>1856</v>
      </c>
      <c r="V238" s="78">
        <v>35</v>
      </c>
      <c r="W238" s="89">
        <v>1855</v>
      </c>
      <c r="X238" s="89">
        <v>22</v>
      </c>
      <c r="Y238" s="19"/>
      <c r="Z238" s="1">
        <v>0.15</v>
      </c>
      <c r="AA238" s="9">
        <f t="shared" si="19"/>
        <v>0.16163793103449109</v>
      </c>
    </row>
    <row r="239" spans="1:27" x14ac:dyDescent="0.3">
      <c r="A239" s="78">
        <v>226</v>
      </c>
      <c r="B239" s="78" t="s">
        <v>22</v>
      </c>
      <c r="C239" s="79">
        <v>235</v>
      </c>
      <c r="D239" s="78">
        <v>69</v>
      </c>
      <c r="E239" s="80">
        <v>3.27</v>
      </c>
      <c r="F239" s="80">
        <f t="shared" si="18"/>
        <v>0.29361702127659572</v>
      </c>
      <c r="G239" s="81">
        <v>5.16</v>
      </c>
      <c r="H239" s="81">
        <v>0.16</v>
      </c>
      <c r="I239" s="81">
        <v>0.32900000000000001</v>
      </c>
      <c r="J239" s="81">
        <v>0.01</v>
      </c>
      <c r="K239" s="82">
        <v>0.63971</v>
      </c>
      <c r="L239" s="81">
        <v>3.039514</v>
      </c>
      <c r="M239" s="81">
        <v>0.24020469999999999</v>
      </c>
      <c r="N239" s="81">
        <v>0.111</v>
      </c>
      <c r="O239" s="81">
        <v>2.5999999999999999E-3</v>
      </c>
      <c r="P239" s="87"/>
      <c r="Q239" s="78">
        <v>1846</v>
      </c>
      <c r="R239" s="78">
        <v>26</v>
      </c>
      <c r="S239" s="78">
        <v>1834</v>
      </c>
      <c r="T239" s="78">
        <v>48</v>
      </c>
      <c r="U239" s="78">
        <v>1860</v>
      </c>
      <c r="V239" s="78">
        <v>46</v>
      </c>
      <c r="W239" s="89">
        <v>1847</v>
      </c>
      <c r="X239" s="89">
        <v>26</v>
      </c>
      <c r="Y239" s="19"/>
      <c r="Z239" s="1">
        <v>1.4</v>
      </c>
      <c r="AA239" s="9">
        <f t="shared" si="19"/>
        <v>1.397849462365599</v>
      </c>
    </row>
    <row r="240" spans="1:27" x14ac:dyDescent="0.3">
      <c r="A240" s="78">
        <v>23</v>
      </c>
      <c r="B240" s="78" t="s">
        <v>27</v>
      </c>
      <c r="C240" s="79">
        <v>202</v>
      </c>
      <c r="D240" s="78">
        <v>107.4</v>
      </c>
      <c r="E240" s="80">
        <v>1.91</v>
      </c>
      <c r="F240" s="80">
        <f t="shared" si="18"/>
        <v>0.53168316831683171</v>
      </c>
      <c r="G240" s="81">
        <v>5.18</v>
      </c>
      <c r="H240" s="81">
        <v>0.18</v>
      </c>
      <c r="I240" s="81">
        <v>0.33040000000000003</v>
      </c>
      <c r="J240" s="81">
        <v>9.9000000000000008E-3</v>
      </c>
      <c r="K240" s="82">
        <v>0.69235999999999998</v>
      </c>
      <c r="L240" s="81">
        <v>3.026634</v>
      </c>
      <c r="M240" s="81">
        <v>0.12824720000000001</v>
      </c>
      <c r="N240" s="81">
        <v>0.1144</v>
      </c>
      <c r="O240" s="81">
        <v>3.2000000000000002E-3</v>
      </c>
      <c r="P240" s="78"/>
      <c r="Q240" s="78">
        <v>1849</v>
      </c>
      <c r="R240" s="78">
        <v>29</v>
      </c>
      <c r="S240" s="78">
        <v>1838</v>
      </c>
      <c r="T240" s="78">
        <v>47</v>
      </c>
      <c r="U240" s="78">
        <v>1862</v>
      </c>
      <c r="V240" s="78">
        <v>46</v>
      </c>
      <c r="W240" s="89">
        <v>1850</v>
      </c>
      <c r="X240" s="89">
        <v>29</v>
      </c>
      <c r="Y240" s="19"/>
      <c r="Z240" s="1">
        <v>1.3</v>
      </c>
      <c r="AA240" s="9">
        <f t="shared" si="19"/>
        <v>1.2889366272824816</v>
      </c>
    </row>
    <row r="241" spans="1:27" x14ac:dyDescent="0.3">
      <c r="A241" s="78">
        <v>63</v>
      </c>
      <c r="B241" s="78" t="s">
        <v>34</v>
      </c>
      <c r="C241" s="79">
        <v>47.9</v>
      </c>
      <c r="D241" s="78">
        <v>4.1000000000000002E-2</v>
      </c>
      <c r="E241" s="80">
        <v>-195000</v>
      </c>
      <c r="F241" s="80">
        <f t="shared" si="18"/>
        <v>8.5594989561586646E-4</v>
      </c>
      <c r="G241" s="81">
        <v>5.3</v>
      </c>
      <c r="H241" s="81">
        <v>0.26</v>
      </c>
      <c r="I241" s="81">
        <v>0.33629999999999999</v>
      </c>
      <c r="J241" s="81">
        <v>8.6999999999999994E-3</v>
      </c>
      <c r="K241" s="82">
        <v>0.35904000000000003</v>
      </c>
      <c r="L241" s="81">
        <v>2.9735360000000002</v>
      </c>
      <c r="M241" s="81">
        <v>0.1237868</v>
      </c>
      <c r="N241" s="81">
        <v>0.1154</v>
      </c>
      <c r="O241" s="81">
        <v>5.0000000000000001E-3</v>
      </c>
      <c r="P241" s="87"/>
      <c r="Q241" s="78">
        <v>1869</v>
      </c>
      <c r="R241" s="78">
        <v>41</v>
      </c>
      <c r="S241" s="78">
        <v>1867</v>
      </c>
      <c r="T241" s="78">
        <v>43</v>
      </c>
      <c r="U241" s="78">
        <v>1870</v>
      </c>
      <c r="V241" s="78">
        <v>83</v>
      </c>
      <c r="W241" s="89">
        <v>1868</v>
      </c>
      <c r="X241" s="89">
        <v>34</v>
      </c>
      <c r="Y241" s="19"/>
      <c r="Z241" s="1">
        <v>0.17</v>
      </c>
      <c r="AA241" s="9">
        <f t="shared" si="19"/>
        <v>0.16042780748662722</v>
      </c>
    </row>
    <row r="242" spans="1:27" x14ac:dyDescent="0.3">
      <c r="A242" s="78">
        <v>214</v>
      </c>
      <c r="B242" s="78" t="s">
        <v>22</v>
      </c>
      <c r="C242" s="79">
        <v>135</v>
      </c>
      <c r="D242" s="78">
        <v>88</v>
      </c>
      <c r="E242" s="80">
        <v>1.569</v>
      </c>
      <c r="F242" s="80">
        <f t="shared" si="18"/>
        <v>0.6518518518518519</v>
      </c>
      <c r="G242" s="81">
        <v>5.69</v>
      </c>
      <c r="H242" s="81">
        <v>0.27</v>
      </c>
      <c r="I242" s="81">
        <v>0.35799999999999998</v>
      </c>
      <c r="J242" s="81">
        <v>1.2999999999999999E-2</v>
      </c>
      <c r="K242" s="82">
        <v>0.51797000000000004</v>
      </c>
      <c r="L242" s="81">
        <v>2.7932959999999998</v>
      </c>
      <c r="M242" s="81">
        <v>0.22627259999999999</v>
      </c>
      <c r="N242" s="81">
        <v>0.113</v>
      </c>
      <c r="O242" s="81">
        <v>4.1000000000000003E-3</v>
      </c>
      <c r="P242" s="87"/>
      <c r="Q242" s="78">
        <v>1930</v>
      </c>
      <c r="R242" s="78">
        <v>40</v>
      </c>
      <c r="S242" s="78">
        <v>1973</v>
      </c>
      <c r="T242" s="78">
        <v>60</v>
      </c>
      <c r="U242" s="78">
        <v>1884</v>
      </c>
      <c r="V242" s="78">
        <v>75</v>
      </c>
      <c r="W242" s="89">
        <v>1935</v>
      </c>
      <c r="X242" s="89">
        <v>39</v>
      </c>
      <c r="Y242" s="19"/>
      <c r="Z242" s="1">
        <v>-4.7</v>
      </c>
      <c r="AA242" s="9">
        <f t="shared" si="19"/>
        <v>-4.7239915074309948</v>
      </c>
    </row>
    <row r="243" spans="1:27" x14ac:dyDescent="0.3">
      <c r="A243" s="78">
        <v>83</v>
      </c>
      <c r="B243" s="78" t="s">
        <v>40</v>
      </c>
      <c r="C243" s="79">
        <v>74.099999999999994</v>
      </c>
      <c r="D243" s="78">
        <v>13.11</v>
      </c>
      <c r="E243" s="80">
        <v>4.6100000000000003</v>
      </c>
      <c r="F243" s="80">
        <f t="shared" si="18"/>
        <v>0.17692307692307693</v>
      </c>
      <c r="G243" s="81">
        <v>5.36</v>
      </c>
      <c r="H243" s="81">
        <v>0.21</v>
      </c>
      <c r="I243" s="81">
        <v>0.33700000000000002</v>
      </c>
      <c r="J243" s="81">
        <v>0.01</v>
      </c>
      <c r="K243" s="82">
        <v>0.55974999999999997</v>
      </c>
      <c r="L243" s="81">
        <v>2.9673590000000001</v>
      </c>
      <c r="M243" s="81">
        <v>0.13207830000000001</v>
      </c>
      <c r="N243" s="81">
        <v>0.1171</v>
      </c>
      <c r="O243" s="81">
        <v>3.8E-3</v>
      </c>
      <c r="P243" s="87"/>
      <c r="Q243" s="78">
        <v>1878</v>
      </c>
      <c r="R243" s="78">
        <v>33</v>
      </c>
      <c r="S243" s="78">
        <v>1872</v>
      </c>
      <c r="T243" s="78">
        <v>47</v>
      </c>
      <c r="U243" s="78">
        <v>1885</v>
      </c>
      <c r="V243" s="78">
        <v>59</v>
      </c>
      <c r="W243" s="89">
        <v>1878</v>
      </c>
      <c r="X243" s="89">
        <v>33</v>
      </c>
      <c r="Y243" s="19"/>
      <c r="Z243" s="1">
        <v>0.7</v>
      </c>
      <c r="AA243" s="9">
        <f t="shared" si="19"/>
        <v>0.68965517241379359</v>
      </c>
    </row>
    <row r="244" spans="1:27" x14ac:dyDescent="0.3">
      <c r="A244" s="78">
        <v>274</v>
      </c>
      <c r="B244" s="78" t="s">
        <v>35</v>
      </c>
      <c r="C244" s="79">
        <v>243</v>
      </c>
      <c r="D244" s="78">
        <v>157</v>
      </c>
      <c r="E244" s="80">
        <v>1.4970000000000001</v>
      </c>
      <c r="F244" s="80">
        <f t="shared" si="18"/>
        <v>0.64609053497942381</v>
      </c>
      <c r="G244" s="81">
        <v>5.43</v>
      </c>
      <c r="H244" s="81">
        <v>0.21</v>
      </c>
      <c r="I244" s="81">
        <v>0.34100000000000003</v>
      </c>
      <c r="J244" s="81">
        <v>1.0999999999999999E-2</v>
      </c>
      <c r="K244" s="82">
        <v>0.68767999999999996</v>
      </c>
      <c r="L244" s="82">
        <v>2.9325510000000001</v>
      </c>
      <c r="M244" s="82">
        <v>0.23219609999999999</v>
      </c>
      <c r="N244" s="81">
        <v>0.1147</v>
      </c>
      <c r="O244" s="81">
        <v>3.2000000000000002E-3</v>
      </c>
      <c r="P244" s="87"/>
      <c r="Q244" s="78">
        <v>1890</v>
      </c>
      <c r="R244" s="78">
        <v>32</v>
      </c>
      <c r="S244" s="78">
        <v>1891</v>
      </c>
      <c r="T244" s="78">
        <v>52</v>
      </c>
      <c r="U244" s="78">
        <v>1888</v>
      </c>
      <c r="V244" s="78">
        <v>51</v>
      </c>
      <c r="W244" s="89">
        <v>1889</v>
      </c>
      <c r="X244" s="89">
        <v>32</v>
      </c>
      <c r="Y244" s="19"/>
      <c r="Z244" s="1">
        <v>-0.21</v>
      </c>
      <c r="AA244" s="9">
        <f t="shared" si="19"/>
        <v>-0.15889830508474745</v>
      </c>
    </row>
    <row r="245" spans="1:27" x14ac:dyDescent="0.3">
      <c r="A245" s="78">
        <v>160</v>
      </c>
      <c r="B245" s="78" t="s">
        <v>16</v>
      </c>
      <c r="C245" s="79">
        <v>164</v>
      </c>
      <c r="D245" s="78">
        <v>102</v>
      </c>
      <c r="E245" s="80">
        <v>1.601</v>
      </c>
      <c r="F245" s="80">
        <f t="shared" si="18"/>
        <v>0.62195121951219512</v>
      </c>
      <c r="G245" s="81">
        <v>5.53</v>
      </c>
      <c r="H245" s="81">
        <v>0.19</v>
      </c>
      <c r="I245" s="81">
        <v>0.34699999999999998</v>
      </c>
      <c r="J245" s="81">
        <v>1.2E-2</v>
      </c>
      <c r="K245" s="82">
        <v>0.52373000000000003</v>
      </c>
      <c r="L245" s="81">
        <v>2.8818440000000001</v>
      </c>
      <c r="M245" s="81">
        <v>0.23254079999999999</v>
      </c>
      <c r="N245" s="81">
        <v>0.1153</v>
      </c>
      <c r="O245" s="81">
        <v>3.8E-3</v>
      </c>
      <c r="P245" s="87"/>
      <c r="Q245" s="78">
        <v>1905</v>
      </c>
      <c r="R245" s="78">
        <v>29</v>
      </c>
      <c r="S245" s="78">
        <v>1920</v>
      </c>
      <c r="T245" s="78">
        <v>56</v>
      </c>
      <c r="U245" s="78">
        <v>1889</v>
      </c>
      <c r="V245" s="78">
        <v>59</v>
      </c>
      <c r="W245" s="89">
        <v>1905</v>
      </c>
      <c r="X245" s="89">
        <v>29</v>
      </c>
      <c r="Y245" s="19"/>
      <c r="Z245" s="1">
        <v>-1.7</v>
      </c>
      <c r="AA245" s="9">
        <f t="shared" si="19"/>
        <v>-1.6410799364743269</v>
      </c>
    </row>
    <row r="246" spans="1:27" x14ac:dyDescent="0.3">
      <c r="A246" s="78">
        <v>191</v>
      </c>
      <c r="B246" s="78" t="s">
        <v>22</v>
      </c>
      <c r="C246" s="79">
        <v>65.400000000000006</v>
      </c>
      <c r="D246" s="78">
        <v>48.1</v>
      </c>
      <c r="E246" s="80">
        <v>1.34</v>
      </c>
      <c r="F246" s="80">
        <f t="shared" si="18"/>
        <v>0.73547400611620795</v>
      </c>
      <c r="G246" s="81">
        <v>5.63</v>
      </c>
      <c r="H246" s="81">
        <v>0.33</v>
      </c>
      <c r="I246" s="81">
        <v>0.35299999999999998</v>
      </c>
      <c r="J246" s="81">
        <v>1.0999999999999999E-2</v>
      </c>
      <c r="K246" s="82">
        <v>0.53408</v>
      </c>
      <c r="L246" s="81">
        <v>2.8328609999999999</v>
      </c>
      <c r="M246" s="81">
        <v>0.22470290000000001</v>
      </c>
      <c r="N246" s="81">
        <v>0.11459999999999999</v>
      </c>
      <c r="O246" s="81">
        <v>5.7999999999999996E-3</v>
      </c>
      <c r="P246" s="87"/>
      <c r="Q246" s="78">
        <v>1921</v>
      </c>
      <c r="R246" s="78">
        <v>50</v>
      </c>
      <c r="S246" s="78">
        <v>1949</v>
      </c>
      <c r="T246" s="78">
        <v>51</v>
      </c>
      <c r="U246" s="78">
        <v>1890</v>
      </c>
      <c r="V246" s="78">
        <v>87</v>
      </c>
      <c r="W246" s="89">
        <v>1933</v>
      </c>
      <c r="X246" s="89">
        <v>43</v>
      </c>
      <c r="Y246" s="19"/>
      <c r="Z246" s="1">
        <v>-3.1</v>
      </c>
      <c r="AA246" s="9">
        <f t="shared" si="19"/>
        <v>-3.1216931216931272</v>
      </c>
    </row>
    <row r="247" spans="1:27" x14ac:dyDescent="0.3">
      <c r="A247" s="78">
        <v>249</v>
      </c>
      <c r="B247" s="78" t="s">
        <v>22</v>
      </c>
      <c r="C247" s="79">
        <v>42.7</v>
      </c>
      <c r="D247" s="78">
        <v>18.899999999999999</v>
      </c>
      <c r="E247" s="80">
        <v>2.14</v>
      </c>
      <c r="F247" s="80">
        <f t="shared" si="18"/>
        <v>0.44262295081967207</v>
      </c>
      <c r="G247" s="81">
        <v>5.12</v>
      </c>
      <c r="H247" s="81">
        <v>0.28999999999999998</v>
      </c>
      <c r="I247" s="81">
        <v>0.32</v>
      </c>
      <c r="J247" s="81">
        <v>1.4E-2</v>
      </c>
      <c r="K247" s="82">
        <v>0.32146999999999998</v>
      </c>
      <c r="L247" s="81">
        <v>3.125</v>
      </c>
      <c r="M247" s="81">
        <v>0.26367190000000001</v>
      </c>
      <c r="N247" s="81">
        <v>0.1182</v>
      </c>
      <c r="O247" s="81">
        <v>7.0000000000000001E-3</v>
      </c>
      <c r="P247" s="87"/>
      <c r="Q247" s="78">
        <v>1839</v>
      </c>
      <c r="R247" s="78">
        <v>47</v>
      </c>
      <c r="S247" s="78">
        <v>1790</v>
      </c>
      <c r="T247" s="78">
        <v>67</v>
      </c>
      <c r="U247" s="78">
        <v>1896</v>
      </c>
      <c r="V247" s="78">
        <v>105</v>
      </c>
      <c r="W247" s="89">
        <v>1826</v>
      </c>
      <c r="X247" s="89">
        <v>44</v>
      </c>
      <c r="Y247" s="19"/>
      <c r="Z247" s="1">
        <v>5.6</v>
      </c>
      <c r="AA247" s="9">
        <f t="shared" si="19"/>
        <v>5.5907172995780599</v>
      </c>
    </row>
    <row r="248" spans="1:27" x14ac:dyDescent="0.3">
      <c r="A248" s="78">
        <v>77</v>
      </c>
      <c r="B248" s="78" t="s">
        <v>34</v>
      </c>
      <c r="C248" s="79">
        <v>331</v>
      </c>
      <c r="D248" s="78">
        <v>272</v>
      </c>
      <c r="E248" s="80">
        <v>1.228</v>
      </c>
      <c r="F248" s="80">
        <f t="shared" si="18"/>
        <v>0.82175226586102723</v>
      </c>
      <c r="G248" s="81">
        <v>5.36</v>
      </c>
      <c r="H248" s="81">
        <v>0.14000000000000001</v>
      </c>
      <c r="I248" s="81">
        <v>0.33479999999999999</v>
      </c>
      <c r="J248" s="81">
        <v>8.8999999999999999E-3</v>
      </c>
      <c r="K248" s="82">
        <v>0.74939999999999996</v>
      </c>
      <c r="L248" s="81">
        <v>2.9868579999999998</v>
      </c>
      <c r="M248" s="81">
        <v>0.1248985</v>
      </c>
      <c r="N248" s="81">
        <v>0.1177</v>
      </c>
      <c r="O248" s="81">
        <v>2.5000000000000001E-3</v>
      </c>
      <c r="P248" s="87"/>
      <c r="Q248" s="78">
        <v>1878</v>
      </c>
      <c r="R248" s="78">
        <v>22</v>
      </c>
      <c r="S248" s="78">
        <v>1863</v>
      </c>
      <c r="T248" s="78">
        <v>43</v>
      </c>
      <c r="U248" s="78">
        <v>1896</v>
      </c>
      <c r="V248" s="78">
        <v>33</v>
      </c>
      <c r="W248" s="89">
        <v>1882</v>
      </c>
      <c r="X248" s="89">
        <v>21</v>
      </c>
      <c r="Y248" s="19"/>
      <c r="Z248" s="1">
        <v>1.8</v>
      </c>
      <c r="AA248" s="9">
        <f t="shared" si="19"/>
        <v>1.7405063291139271</v>
      </c>
    </row>
    <row r="249" spans="1:27" x14ac:dyDescent="0.3">
      <c r="A249" s="78">
        <v>60</v>
      </c>
      <c r="B249" s="78" t="s">
        <v>37</v>
      </c>
      <c r="C249" s="79">
        <v>168</v>
      </c>
      <c r="D249" s="78">
        <v>91</v>
      </c>
      <c r="E249" s="80">
        <v>1.64</v>
      </c>
      <c r="F249" s="80">
        <f t="shared" si="18"/>
        <v>0.54166666666666663</v>
      </c>
      <c r="G249" s="81">
        <v>5.79</v>
      </c>
      <c r="H249" s="81">
        <v>0.22</v>
      </c>
      <c r="I249" s="81">
        <v>0.36099999999999999</v>
      </c>
      <c r="J249" s="81">
        <v>1.0999999999999999E-2</v>
      </c>
      <c r="K249" s="82">
        <v>0.67188999999999999</v>
      </c>
      <c r="L249" s="81">
        <v>2.7700830000000001</v>
      </c>
      <c r="M249" s="81">
        <v>0.1227738</v>
      </c>
      <c r="N249" s="81">
        <v>0.1193</v>
      </c>
      <c r="O249" s="81">
        <v>3.0000000000000001E-3</v>
      </c>
      <c r="P249" s="87"/>
      <c r="Q249" s="78">
        <v>1945</v>
      </c>
      <c r="R249" s="78">
        <v>32</v>
      </c>
      <c r="S249" s="78">
        <v>1987</v>
      </c>
      <c r="T249" s="78">
        <v>51</v>
      </c>
      <c r="U249" s="78">
        <v>1900</v>
      </c>
      <c r="V249" s="78">
        <v>50</v>
      </c>
      <c r="W249" s="89">
        <v>1943</v>
      </c>
      <c r="X249" s="89">
        <v>32</v>
      </c>
      <c r="Y249" s="19"/>
      <c r="Z249" s="1">
        <v>-4.5</v>
      </c>
      <c r="AA249" s="9">
        <f t="shared" si="19"/>
        <v>-4.5789473684210549</v>
      </c>
    </row>
    <row r="250" spans="1:27" x14ac:dyDescent="0.3">
      <c r="A250" s="78">
        <v>195</v>
      </c>
      <c r="B250" s="78" t="s">
        <v>22</v>
      </c>
      <c r="C250" s="79">
        <v>184</v>
      </c>
      <c r="D250" s="78">
        <v>288</v>
      </c>
      <c r="E250" s="80">
        <v>0.61599999999999999</v>
      </c>
      <c r="F250" s="80">
        <f t="shared" si="18"/>
        <v>1.5652173913043479</v>
      </c>
      <c r="G250" s="81">
        <v>5.74</v>
      </c>
      <c r="H250" s="81">
        <v>0.25</v>
      </c>
      <c r="I250" s="81">
        <v>0.35599999999999998</v>
      </c>
      <c r="J250" s="81">
        <v>0.01</v>
      </c>
      <c r="K250" s="82">
        <v>0.39796999999999999</v>
      </c>
      <c r="L250" s="81">
        <v>2.808989</v>
      </c>
      <c r="M250" s="81">
        <v>0.22093170000000001</v>
      </c>
      <c r="N250" s="81">
        <v>0.1169</v>
      </c>
      <c r="O250" s="81">
        <v>3.7000000000000002E-3</v>
      </c>
      <c r="P250" s="87"/>
      <c r="Q250" s="78">
        <v>1937</v>
      </c>
      <c r="R250" s="78">
        <v>37</v>
      </c>
      <c r="S250" s="78">
        <v>1963</v>
      </c>
      <c r="T250" s="78">
        <v>47</v>
      </c>
      <c r="U250" s="78">
        <v>1910</v>
      </c>
      <c r="V250" s="78">
        <v>73</v>
      </c>
      <c r="W250" s="89">
        <v>1945</v>
      </c>
      <c r="X250" s="89">
        <v>34</v>
      </c>
      <c r="Y250" s="19"/>
      <c r="Z250" s="1">
        <v>-2.8</v>
      </c>
      <c r="AA250" s="9">
        <f t="shared" si="19"/>
        <v>-2.7748691099476446</v>
      </c>
    </row>
    <row r="251" spans="1:27" x14ac:dyDescent="0.3">
      <c r="A251" s="78">
        <v>149</v>
      </c>
      <c r="B251" s="78" t="s">
        <v>53</v>
      </c>
      <c r="C251" s="79">
        <v>308</v>
      </c>
      <c r="D251" s="78">
        <v>124</v>
      </c>
      <c r="E251" s="80">
        <v>2.69</v>
      </c>
      <c r="F251" s="80">
        <f t="shared" si="18"/>
        <v>0.40259740259740262</v>
      </c>
      <c r="G251" s="81">
        <v>5.57</v>
      </c>
      <c r="H251" s="81">
        <v>0.16</v>
      </c>
      <c r="I251" s="81">
        <v>0.3453</v>
      </c>
      <c r="J251" s="81">
        <v>9.9000000000000008E-3</v>
      </c>
      <c r="K251" s="82">
        <v>0.49364000000000002</v>
      </c>
      <c r="L251" s="81">
        <v>2.8960319999999999</v>
      </c>
      <c r="M251" s="81">
        <v>0.22644909999999999</v>
      </c>
      <c r="N251" s="81">
        <v>0.1187</v>
      </c>
      <c r="O251" s="81">
        <v>3.0000000000000001E-3</v>
      </c>
      <c r="P251" s="87"/>
      <c r="Q251" s="78">
        <v>1911</v>
      </c>
      <c r="R251" s="78">
        <v>24</v>
      </c>
      <c r="S251" s="78">
        <v>1911</v>
      </c>
      <c r="T251" s="78">
        <v>47</v>
      </c>
      <c r="U251" s="78">
        <v>1912</v>
      </c>
      <c r="V251" s="78">
        <v>51</v>
      </c>
      <c r="W251" s="89">
        <v>1911</v>
      </c>
      <c r="X251" s="89">
        <v>24</v>
      </c>
      <c r="Y251" s="19"/>
      <c r="Z251" s="1">
        <v>8.6999999999999994E-2</v>
      </c>
      <c r="AA251" s="9">
        <f t="shared" si="19"/>
        <v>5.2301255230119637E-2</v>
      </c>
    </row>
    <row r="252" spans="1:27" x14ac:dyDescent="0.3">
      <c r="A252" s="78">
        <v>57</v>
      </c>
      <c r="B252" s="78" t="s">
        <v>19</v>
      </c>
      <c r="C252" s="79">
        <v>168</v>
      </c>
      <c r="D252" s="78">
        <v>164</v>
      </c>
      <c r="E252" s="80">
        <v>0.80600000000000005</v>
      </c>
      <c r="F252" s="80">
        <f t="shared" si="18"/>
        <v>0.97619047619047616</v>
      </c>
      <c r="G252" s="81">
        <v>5.61</v>
      </c>
      <c r="H252" s="81">
        <v>0.17</v>
      </c>
      <c r="I252" s="81">
        <v>0.34699999999999998</v>
      </c>
      <c r="J252" s="81">
        <v>0.01</v>
      </c>
      <c r="K252" s="82">
        <v>0.71936999999999995</v>
      </c>
      <c r="L252" s="81">
        <v>2.8818440000000001</v>
      </c>
      <c r="M252" s="81">
        <v>0.1245754</v>
      </c>
      <c r="N252" s="81">
        <v>0.1167</v>
      </c>
      <c r="O252" s="81">
        <v>2.8E-3</v>
      </c>
      <c r="P252" s="87"/>
      <c r="Q252" s="78">
        <v>1918</v>
      </c>
      <c r="R252" s="78">
        <v>26</v>
      </c>
      <c r="S252" s="78">
        <v>1920</v>
      </c>
      <c r="T252" s="78">
        <v>47</v>
      </c>
      <c r="U252" s="78">
        <v>1915</v>
      </c>
      <c r="V252" s="78">
        <v>39</v>
      </c>
      <c r="W252" s="89">
        <v>1917</v>
      </c>
      <c r="X252" s="89">
        <v>25</v>
      </c>
      <c r="Y252" s="19"/>
      <c r="Z252" s="1">
        <v>-0.28000000000000003</v>
      </c>
      <c r="AA252" s="9">
        <f t="shared" si="19"/>
        <v>-0.26109660574411464</v>
      </c>
    </row>
    <row r="253" spans="1:27" x14ac:dyDescent="0.3">
      <c r="A253" s="78">
        <v>19</v>
      </c>
      <c r="B253" s="78" t="s">
        <v>20</v>
      </c>
      <c r="C253" s="79">
        <v>265</v>
      </c>
      <c r="D253" s="78">
        <v>112.2</v>
      </c>
      <c r="E253" s="80">
        <v>2.57</v>
      </c>
      <c r="F253" s="80">
        <f t="shared" si="18"/>
        <v>0.42339622641509433</v>
      </c>
      <c r="G253" s="81">
        <v>5.65</v>
      </c>
      <c r="H253" s="81">
        <v>0.16</v>
      </c>
      <c r="I253" s="81">
        <v>0.34799999999999998</v>
      </c>
      <c r="J253" s="81">
        <v>1.2E-2</v>
      </c>
      <c r="K253" s="82">
        <v>0.78956999999999999</v>
      </c>
      <c r="L253" s="81">
        <v>2.8735629999999999</v>
      </c>
      <c r="M253" s="81">
        <v>0.14037520000000001</v>
      </c>
      <c r="N253" s="81">
        <v>0.1176</v>
      </c>
      <c r="O253" s="81">
        <v>2.5999999999999999E-3</v>
      </c>
      <c r="P253" s="78"/>
      <c r="Q253" s="78">
        <v>1924</v>
      </c>
      <c r="R253" s="78">
        <v>24</v>
      </c>
      <c r="S253" s="78">
        <v>1925</v>
      </c>
      <c r="T253" s="78">
        <v>56</v>
      </c>
      <c r="U253" s="78">
        <v>1922</v>
      </c>
      <c r="V253" s="78">
        <v>37</v>
      </c>
      <c r="W253" s="89">
        <v>1923</v>
      </c>
      <c r="X253" s="89">
        <v>21</v>
      </c>
      <c r="Y253" s="19"/>
      <c r="Z253" s="1">
        <v>-0.14000000000000001</v>
      </c>
      <c r="AA253" s="9">
        <f t="shared" si="19"/>
        <v>-0.15608740894901985</v>
      </c>
    </row>
    <row r="254" spans="1:27" x14ac:dyDescent="0.3">
      <c r="A254" s="78">
        <v>261</v>
      </c>
      <c r="B254" s="78" t="s">
        <v>35</v>
      </c>
      <c r="C254" s="79">
        <v>166</v>
      </c>
      <c r="D254" s="78">
        <v>46</v>
      </c>
      <c r="E254" s="80">
        <v>3.48</v>
      </c>
      <c r="F254" s="80">
        <f t="shared" si="18"/>
        <v>0.27710843373493976</v>
      </c>
      <c r="G254" s="81">
        <v>5.38</v>
      </c>
      <c r="H254" s="81">
        <v>0.21</v>
      </c>
      <c r="I254" s="81">
        <v>0.33100000000000002</v>
      </c>
      <c r="J254" s="81">
        <v>1.0999999999999999E-2</v>
      </c>
      <c r="K254" s="82">
        <v>0.71189000000000002</v>
      </c>
      <c r="L254" s="82">
        <v>3.0211480000000002</v>
      </c>
      <c r="M254" s="82">
        <v>0.24643809999999999</v>
      </c>
      <c r="N254" s="81">
        <v>0.1162</v>
      </c>
      <c r="O254" s="81">
        <v>3.7000000000000002E-3</v>
      </c>
      <c r="P254" s="87"/>
      <c r="Q254" s="78">
        <v>1882</v>
      </c>
      <c r="R254" s="78">
        <v>33</v>
      </c>
      <c r="S254" s="78">
        <v>1843</v>
      </c>
      <c r="T254" s="78">
        <v>52</v>
      </c>
      <c r="U254" s="78">
        <v>1924</v>
      </c>
      <c r="V254" s="78">
        <v>49</v>
      </c>
      <c r="W254" s="89">
        <v>1886</v>
      </c>
      <c r="X254" s="89">
        <v>33</v>
      </c>
      <c r="Y254" s="19"/>
      <c r="Z254" s="1">
        <v>4.2</v>
      </c>
      <c r="AA254" s="9">
        <f t="shared" si="19"/>
        <v>4.2099792099792097</v>
      </c>
    </row>
    <row r="255" spans="1:27" x14ac:dyDescent="0.3">
      <c r="A255" s="78">
        <v>30</v>
      </c>
      <c r="B255" s="78" t="s">
        <v>33</v>
      </c>
      <c r="C255" s="79">
        <v>430</v>
      </c>
      <c r="D255" s="78">
        <v>557</v>
      </c>
      <c r="E255" s="80">
        <v>1.079</v>
      </c>
      <c r="F255" s="80">
        <f t="shared" ref="F255:F271" si="20">D255/C255</f>
        <v>1.2953488372093023</v>
      </c>
      <c r="G255" s="81">
        <v>5.45</v>
      </c>
      <c r="H255" s="81">
        <v>0.17</v>
      </c>
      <c r="I255" s="81">
        <v>0.33400000000000002</v>
      </c>
      <c r="J255" s="81">
        <v>1.0999999999999999E-2</v>
      </c>
      <c r="K255" s="82">
        <v>0.63753000000000004</v>
      </c>
      <c r="L255" s="81">
        <v>2.9940120000000001</v>
      </c>
      <c r="M255" s="81">
        <v>0.13446159999999999</v>
      </c>
      <c r="N255" s="81">
        <v>0.11990000000000001</v>
      </c>
      <c r="O255" s="81">
        <v>3.2000000000000002E-3</v>
      </c>
      <c r="P255" s="78"/>
      <c r="Q255" s="78">
        <v>1893</v>
      </c>
      <c r="R255" s="78">
        <v>26</v>
      </c>
      <c r="S255" s="78">
        <v>1858</v>
      </c>
      <c r="T255" s="78">
        <v>52</v>
      </c>
      <c r="U255" s="78">
        <v>1931</v>
      </c>
      <c r="V255" s="78">
        <v>48</v>
      </c>
      <c r="W255" s="89">
        <v>1897</v>
      </c>
      <c r="X255" s="89">
        <v>26</v>
      </c>
      <c r="Y255" s="19"/>
      <c r="Z255" s="1">
        <v>3.8</v>
      </c>
      <c r="AA255" s="9">
        <f t="shared" ref="AA255:AA271" si="21">100-(100*(S255/U255))</f>
        <v>3.7804246504401817</v>
      </c>
    </row>
    <row r="256" spans="1:27" x14ac:dyDescent="0.3">
      <c r="A256" s="78">
        <v>257</v>
      </c>
      <c r="B256" s="78" t="s">
        <v>15</v>
      </c>
      <c r="C256" s="79">
        <v>144</v>
      </c>
      <c r="D256" s="78">
        <v>32.5</v>
      </c>
      <c r="E256" s="80">
        <v>4.24</v>
      </c>
      <c r="F256" s="80">
        <f t="shared" si="20"/>
        <v>0.22569444444444445</v>
      </c>
      <c r="G256" s="81">
        <v>5.95</v>
      </c>
      <c r="H256" s="81">
        <v>0.28999999999999998</v>
      </c>
      <c r="I256" s="81">
        <v>0.36299999999999999</v>
      </c>
      <c r="J256" s="81">
        <v>1.2999999999999999E-2</v>
      </c>
      <c r="K256" s="82">
        <v>0.66629000000000005</v>
      </c>
      <c r="L256" s="82">
        <v>2.7548210000000002</v>
      </c>
      <c r="M256" s="82">
        <v>0.2200821</v>
      </c>
      <c r="N256" s="81">
        <v>0.1208</v>
      </c>
      <c r="O256" s="81">
        <v>4.0000000000000001E-3</v>
      </c>
      <c r="P256" s="87"/>
      <c r="Q256" s="78">
        <v>1969</v>
      </c>
      <c r="R256" s="78">
        <v>42</v>
      </c>
      <c r="S256" s="78">
        <v>1996</v>
      </c>
      <c r="T256" s="78">
        <v>60</v>
      </c>
      <c r="U256" s="78">
        <v>1939</v>
      </c>
      <c r="V256" s="78">
        <v>64</v>
      </c>
      <c r="W256" s="89">
        <v>1969</v>
      </c>
      <c r="X256" s="89">
        <v>41</v>
      </c>
      <c r="Y256" s="19"/>
      <c r="Z256" s="1">
        <v>-2.9</v>
      </c>
      <c r="AA256" s="9">
        <f t="shared" si="21"/>
        <v>-2.9396596183599826</v>
      </c>
    </row>
    <row r="257" spans="1:30" x14ac:dyDescent="0.3">
      <c r="A257" s="78">
        <v>285</v>
      </c>
      <c r="B257" s="78" t="s">
        <v>35</v>
      </c>
      <c r="C257" s="79">
        <v>131.69999999999999</v>
      </c>
      <c r="D257" s="78">
        <v>55.2</v>
      </c>
      <c r="E257" s="80">
        <v>2.34</v>
      </c>
      <c r="F257" s="80">
        <f t="shared" si="20"/>
        <v>0.41913439635535316</v>
      </c>
      <c r="G257" s="81">
        <v>5.95</v>
      </c>
      <c r="H257" s="81">
        <v>0.26</v>
      </c>
      <c r="I257" s="81">
        <v>0.36299999999999999</v>
      </c>
      <c r="J257" s="81">
        <v>1.2E-2</v>
      </c>
      <c r="K257" s="82">
        <v>0.64476</v>
      </c>
      <c r="L257" s="82">
        <v>2.7548210000000002</v>
      </c>
      <c r="M257" s="82">
        <v>0.2200821</v>
      </c>
      <c r="N257" s="81">
        <v>0.1166</v>
      </c>
      <c r="O257" s="81">
        <v>3.8E-3</v>
      </c>
      <c r="P257" s="87"/>
      <c r="Q257" s="78">
        <v>1969</v>
      </c>
      <c r="R257" s="78">
        <v>37</v>
      </c>
      <c r="S257" s="78">
        <v>1996</v>
      </c>
      <c r="T257" s="78">
        <v>56</v>
      </c>
      <c r="U257" s="78">
        <v>1939</v>
      </c>
      <c r="V257" s="78">
        <v>59</v>
      </c>
      <c r="W257" s="89">
        <v>1969</v>
      </c>
      <c r="X257" s="89">
        <v>37</v>
      </c>
      <c r="Y257" s="19"/>
      <c r="Z257" s="1">
        <v>-2.9</v>
      </c>
      <c r="AA257" s="9">
        <f t="shared" si="21"/>
        <v>-2.9396596183599826</v>
      </c>
    </row>
    <row r="258" spans="1:30" x14ac:dyDescent="0.3">
      <c r="A258" s="78">
        <v>212</v>
      </c>
      <c r="B258" s="78" t="s">
        <v>22</v>
      </c>
      <c r="C258" s="79">
        <v>155</v>
      </c>
      <c r="D258" s="78">
        <v>100</v>
      </c>
      <c r="E258" s="80">
        <v>1.464</v>
      </c>
      <c r="F258" s="80">
        <f t="shared" si="20"/>
        <v>0.64516129032258063</v>
      </c>
      <c r="G258" s="81">
        <v>5.87</v>
      </c>
      <c r="H258" s="81">
        <v>0.25</v>
      </c>
      <c r="I258" s="81">
        <v>0.35799999999999998</v>
      </c>
      <c r="J258" s="81">
        <v>1.2E-2</v>
      </c>
      <c r="K258" s="82">
        <v>0.68684999999999996</v>
      </c>
      <c r="L258" s="81">
        <v>2.7932959999999998</v>
      </c>
      <c r="M258" s="81">
        <v>0.22627259999999999</v>
      </c>
      <c r="N258" s="81">
        <v>0.11600000000000001</v>
      </c>
      <c r="O258" s="81">
        <v>3.7000000000000002E-3</v>
      </c>
      <c r="P258" s="87"/>
      <c r="Q258" s="78">
        <v>1957</v>
      </c>
      <c r="R258" s="78">
        <v>36</v>
      </c>
      <c r="S258" s="78">
        <v>1973</v>
      </c>
      <c r="T258" s="78">
        <v>56</v>
      </c>
      <c r="U258" s="78">
        <v>1940</v>
      </c>
      <c r="V258" s="78">
        <v>55</v>
      </c>
      <c r="W258" s="89">
        <v>1956</v>
      </c>
      <c r="X258" s="89">
        <v>36</v>
      </c>
      <c r="Y258" s="19"/>
      <c r="Z258" s="1">
        <v>-1.7</v>
      </c>
      <c r="AA258" s="9">
        <f t="shared" si="21"/>
        <v>-1.7010309278350491</v>
      </c>
    </row>
    <row r="259" spans="1:30" x14ac:dyDescent="0.3">
      <c r="A259" s="78">
        <v>28</v>
      </c>
      <c r="B259" s="78" t="s">
        <v>32</v>
      </c>
      <c r="C259" s="79">
        <v>674</v>
      </c>
      <c r="D259" s="78">
        <v>790</v>
      </c>
      <c r="E259" s="80">
        <v>1.0940000000000001</v>
      </c>
      <c r="F259" s="80">
        <f t="shared" si="20"/>
        <v>1.172106824925816</v>
      </c>
      <c r="G259" s="81">
        <v>5.91</v>
      </c>
      <c r="H259" s="81">
        <v>0.18</v>
      </c>
      <c r="I259" s="81">
        <v>0.3594</v>
      </c>
      <c r="J259" s="81">
        <v>8.8999999999999999E-3</v>
      </c>
      <c r="K259" s="82">
        <v>0.69947000000000004</v>
      </c>
      <c r="L259" s="81">
        <v>2.7824149999999999</v>
      </c>
      <c r="M259" s="81">
        <v>0.1083857</v>
      </c>
      <c r="N259" s="81">
        <v>0.1225</v>
      </c>
      <c r="O259" s="81">
        <v>2.8999999999999998E-3</v>
      </c>
      <c r="P259" s="78"/>
      <c r="Q259" s="78">
        <v>1963</v>
      </c>
      <c r="R259" s="78">
        <v>26</v>
      </c>
      <c r="S259" s="78">
        <v>1977</v>
      </c>
      <c r="T259" s="78">
        <v>42</v>
      </c>
      <c r="U259" s="78">
        <v>1947</v>
      </c>
      <c r="V259" s="78">
        <v>39</v>
      </c>
      <c r="W259" s="89">
        <v>1961</v>
      </c>
      <c r="X259" s="89">
        <v>26</v>
      </c>
      <c r="Y259" s="19"/>
      <c r="Z259" s="1">
        <v>-1.6</v>
      </c>
      <c r="AA259" s="9">
        <f t="shared" si="21"/>
        <v>-1.5408320493066157</v>
      </c>
    </row>
    <row r="260" spans="1:30" x14ac:dyDescent="0.3">
      <c r="A260" s="78">
        <v>169</v>
      </c>
      <c r="B260" s="78" t="s">
        <v>58</v>
      </c>
      <c r="C260" s="79">
        <v>44.7</v>
      </c>
      <c r="D260" s="78">
        <v>36.299999999999997</v>
      </c>
      <c r="E260" s="80">
        <v>1.228</v>
      </c>
      <c r="F260" s="80">
        <f t="shared" si="20"/>
        <v>0.81208053691275162</v>
      </c>
      <c r="G260" s="81">
        <v>5.98</v>
      </c>
      <c r="H260" s="81">
        <v>0.6</v>
      </c>
      <c r="I260" s="81">
        <v>0.36199999999999999</v>
      </c>
      <c r="J260" s="81">
        <v>1.7000000000000001E-2</v>
      </c>
      <c r="K260" s="82">
        <v>0.62938000000000005</v>
      </c>
      <c r="L260" s="81">
        <v>2.7624309999999999</v>
      </c>
      <c r="M260" s="81">
        <v>0.24419279999999999</v>
      </c>
      <c r="N260" s="81">
        <v>0.12</v>
      </c>
      <c r="O260" s="81">
        <v>1.0999999999999999E-2</v>
      </c>
      <c r="P260" s="87"/>
      <c r="Q260" s="78">
        <v>1973</v>
      </c>
      <c r="R260" s="78">
        <v>86</v>
      </c>
      <c r="S260" s="78">
        <v>1992</v>
      </c>
      <c r="T260" s="78">
        <v>79</v>
      </c>
      <c r="U260" s="78">
        <v>1953</v>
      </c>
      <c r="V260" s="78">
        <v>139</v>
      </c>
      <c r="W260" s="89">
        <v>1984</v>
      </c>
      <c r="X260" s="89">
        <v>73</v>
      </c>
      <c r="Y260" s="19"/>
      <c r="Z260" s="1">
        <v>-2</v>
      </c>
      <c r="AA260" s="9">
        <f t="shared" si="21"/>
        <v>-1.9969278033794069</v>
      </c>
    </row>
    <row r="261" spans="1:30" x14ac:dyDescent="0.3">
      <c r="A261" s="78">
        <v>260</v>
      </c>
      <c r="B261" s="78" t="s">
        <v>15</v>
      </c>
      <c r="C261" s="79">
        <v>86.5</v>
      </c>
      <c r="D261" s="78">
        <v>58.8</v>
      </c>
      <c r="E261" s="80">
        <v>1.446</v>
      </c>
      <c r="F261" s="80">
        <f t="shared" si="20"/>
        <v>0.67976878612716762</v>
      </c>
      <c r="G261" s="81">
        <v>5.6</v>
      </c>
      <c r="H261" s="81">
        <v>0.19</v>
      </c>
      <c r="I261" s="81">
        <v>0.3382</v>
      </c>
      <c r="J261" s="81">
        <v>8.6E-3</v>
      </c>
      <c r="K261" s="82">
        <v>0.37520999999999999</v>
      </c>
      <c r="L261" s="82">
        <v>2.9568300000000001</v>
      </c>
      <c r="M261" s="82">
        <v>0.22731399999999999</v>
      </c>
      <c r="N261" s="81">
        <v>0.1178</v>
      </c>
      <c r="O261" s="81">
        <v>4.1000000000000003E-3</v>
      </c>
      <c r="P261" s="87"/>
      <c r="Q261" s="78">
        <v>1916</v>
      </c>
      <c r="R261" s="78">
        <v>29</v>
      </c>
      <c r="S261" s="78">
        <v>1877</v>
      </c>
      <c r="T261" s="78">
        <v>42</v>
      </c>
      <c r="U261" s="78">
        <v>1959</v>
      </c>
      <c r="V261" s="78">
        <v>60</v>
      </c>
      <c r="W261" s="89">
        <v>1908</v>
      </c>
      <c r="X261" s="89">
        <v>28</v>
      </c>
      <c r="Y261" s="19"/>
      <c r="Z261" s="1">
        <v>4.2</v>
      </c>
      <c r="AA261" s="9">
        <f t="shared" si="21"/>
        <v>4.185809086268506</v>
      </c>
    </row>
    <row r="262" spans="1:30" x14ac:dyDescent="0.3">
      <c r="A262" s="78">
        <v>157</v>
      </c>
      <c r="B262" s="78" t="s">
        <v>27</v>
      </c>
      <c r="C262" s="79">
        <v>206</v>
      </c>
      <c r="D262" s="78">
        <v>49.8</v>
      </c>
      <c r="E262" s="80">
        <v>4.07</v>
      </c>
      <c r="F262" s="80">
        <f t="shared" si="20"/>
        <v>0.24174757281553397</v>
      </c>
      <c r="G262" s="81">
        <v>5.89</v>
      </c>
      <c r="H262" s="81">
        <v>0.23</v>
      </c>
      <c r="I262" s="81">
        <v>0.35499999999999998</v>
      </c>
      <c r="J262" s="81">
        <v>1.2999999999999999E-2</v>
      </c>
      <c r="K262" s="82">
        <v>0.69545000000000001</v>
      </c>
      <c r="L262" s="81">
        <v>2.8169010000000001</v>
      </c>
      <c r="M262" s="81">
        <v>0.23011309999999999</v>
      </c>
      <c r="N262" s="81">
        <v>0.1198</v>
      </c>
      <c r="O262" s="81">
        <v>3.0999999999999999E-3</v>
      </c>
      <c r="P262" s="87"/>
      <c r="Q262" s="78">
        <v>1960</v>
      </c>
      <c r="R262" s="78">
        <v>33</v>
      </c>
      <c r="S262" s="78">
        <v>1958</v>
      </c>
      <c r="T262" s="78">
        <v>61</v>
      </c>
      <c r="U262" s="78">
        <v>1961</v>
      </c>
      <c r="V262" s="78">
        <v>52</v>
      </c>
      <c r="W262" s="89">
        <v>1960</v>
      </c>
      <c r="X262" s="89">
        <v>33</v>
      </c>
      <c r="Y262" s="19"/>
      <c r="Z262" s="1">
        <v>0.14000000000000001</v>
      </c>
      <c r="AA262" s="9">
        <f t="shared" si="21"/>
        <v>0.15298317185109056</v>
      </c>
    </row>
    <row r="263" spans="1:30" x14ac:dyDescent="0.3">
      <c r="A263" s="78">
        <v>155</v>
      </c>
      <c r="B263" s="78" t="s">
        <v>15</v>
      </c>
      <c r="C263" s="79">
        <v>327</v>
      </c>
      <c r="D263" s="78">
        <v>109</v>
      </c>
      <c r="E263" s="80">
        <v>3.15</v>
      </c>
      <c r="F263" s="80">
        <f t="shared" si="20"/>
        <v>0.33333333333333331</v>
      </c>
      <c r="G263" s="81">
        <v>5.98</v>
      </c>
      <c r="H263" s="81">
        <v>0.18</v>
      </c>
      <c r="I263" s="81">
        <v>0.36</v>
      </c>
      <c r="J263" s="81">
        <v>1.0999999999999999E-2</v>
      </c>
      <c r="K263" s="82">
        <v>0.61287000000000003</v>
      </c>
      <c r="L263" s="81">
        <v>2.7777780000000001</v>
      </c>
      <c r="M263" s="81">
        <v>0.2237654</v>
      </c>
      <c r="N263" s="81">
        <v>0.1187</v>
      </c>
      <c r="O263" s="81">
        <v>2.8999999999999998E-3</v>
      </c>
      <c r="P263" s="87"/>
      <c r="Q263" s="78">
        <v>1973</v>
      </c>
      <c r="R263" s="78">
        <v>26</v>
      </c>
      <c r="S263" s="78">
        <v>1982</v>
      </c>
      <c r="T263" s="78">
        <v>51</v>
      </c>
      <c r="U263" s="78">
        <v>1963</v>
      </c>
      <c r="V263" s="78">
        <v>47</v>
      </c>
      <c r="W263" s="89">
        <v>1972</v>
      </c>
      <c r="X263" s="89">
        <v>25</v>
      </c>
      <c r="Y263" s="19"/>
      <c r="Z263" s="1">
        <v>-0.96</v>
      </c>
      <c r="AA263" s="9">
        <f t="shared" si="21"/>
        <v>-0.96790626591950968</v>
      </c>
    </row>
    <row r="264" spans="1:30" x14ac:dyDescent="0.3">
      <c r="A264" s="78">
        <v>98</v>
      </c>
      <c r="B264" s="78" t="s">
        <v>45</v>
      </c>
      <c r="C264" s="79">
        <v>4.53</v>
      </c>
      <c r="D264" s="78">
        <v>4.46</v>
      </c>
      <c r="E264" s="80">
        <v>0.71499999999999997</v>
      </c>
      <c r="F264" s="80">
        <f t="shared" si="20"/>
        <v>0.98454746136865334</v>
      </c>
      <c r="G264" s="81">
        <v>5.65</v>
      </c>
      <c r="H264" s="81">
        <v>0.17</v>
      </c>
      <c r="I264" s="81">
        <v>0.34</v>
      </c>
      <c r="J264" s="81">
        <v>0.01</v>
      </c>
      <c r="K264" s="82">
        <v>0.26132</v>
      </c>
      <c r="L264" s="81">
        <v>2.941176</v>
      </c>
      <c r="M264" s="81">
        <v>0.12975780000000001</v>
      </c>
      <c r="N264" s="81">
        <v>0.1192</v>
      </c>
      <c r="O264" s="81">
        <v>4.1000000000000003E-3</v>
      </c>
      <c r="P264" s="87"/>
      <c r="Q264" s="78">
        <v>1924</v>
      </c>
      <c r="R264" s="78">
        <v>25</v>
      </c>
      <c r="S264" s="78">
        <v>1887</v>
      </c>
      <c r="T264" s="78">
        <v>47</v>
      </c>
      <c r="U264" s="78">
        <v>1964</v>
      </c>
      <c r="V264" s="78">
        <v>63</v>
      </c>
      <c r="W264" s="89">
        <v>1918</v>
      </c>
      <c r="X264" s="89">
        <v>25</v>
      </c>
      <c r="Y264" s="19"/>
      <c r="Z264" s="1">
        <v>3.9</v>
      </c>
      <c r="AA264" s="9">
        <f t="shared" si="21"/>
        <v>3.9205702647657859</v>
      </c>
    </row>
    <row r="265" spans="1:30" x14ac:dyDescent="0.3">
      <c r="A265" s="78">
        <v>251</v>
      </c>
      <c r="B265" s="78" t="s">
        <v>16</v>
      </c>
      <c r="C265" s="79">
        <v>22.9</v>
      </c>
      <c r="D265" s="78">
        <v>28.8</v>
      </c>
      <c r="E265" s="80">
        <v>0.78700000000000003</v>
      </c>
      <c r="F265" s="80">
        <f t="shared" si="20"/>
        <v>1.25764192139738</v>
      </c>
      <c r="G265" s="81">
        <v>5.49</v>
      </c>
      <c r="H265" s="81">
        <v>0.44</v>
      </c>
      <c r="I265" s="81">
        <v>0.33</v>
      </c>
      <c r="J265" s="81">
        <v>1.9E-2</v>
      </c>
      <c r="K265" s="82">
        <v>0.57672000000000001</v>
      </c>
      <c r="L265" s="81">
        <v>3.030303</v>
      </c>
      <c r="M265" s="81">
        <v>0.2846648</v>
      </c>
      <c r="N265" s="81">
        <v>0.1198</v>
      </c>
      <c r="O265" s="81">
        <v>9.1000000000000004E-3</v>
      </c>
      <c r="P265" s="87"/>
      <c r="Q265" s="78">
        <v>1899</v>
      </c>
      <c r="R265" s="78">
        <v>67</v>
      </c>
      <c r="S265" s="78">
        <v>1838</v>
      </c>
      <c r="T265" s="78">
        <v>90</v>
      </c>
      <c r="U265" s="78">
        <v>1966</v>
      </c>
      <c r="V265" s="78">
        <v>116</v>
      </c>
      <c r="W265" s="89">
        <v>1887</v>
      </c>
      <c r="X265" s="89">
        <v>68</v>
      </c>
      <c r="Y265" s="19"/>
      <c r="Z265" s="1">
        <v>6.5</v>
      </c>
      <c r="AA265" s="9">
        <f t="shared" si="21"/>
        <v>6.5106815869786345</v>
      </c>
    </row>
    <row r="266" spans="1:30" x14ac:dyDescent="0.3">
      <c r="A266" s="78">
        <v>6</v>
      </c>
      <c r="B266" s="78" t="s">
        <v>27</v>
      </c>
      <c r="C266" s="79">
        <v>253</v>
      </c>
      <c r="D266" s="78">
        <v>100.7</v>
      </c>
      <c r="E266" s="80">
        <v>2.4009999999999998</v>
      </c>
      <c r="F266" s="80">
        <f t="shared" si="20"/>
        <v>0.3980237154150198</v>
      </c>
      <c r="G266" s="81">
        <v>5.99</v>
      </c>
      <c r="H266" s="81">
        <v>0.19</v>
      </c>
      <c r="I266" s="81">
        <v>0.35899999999999999</v>
      </c>
      <c r="J266" s="81">
        <v>1.2E-2</v>
      </c>
      <c r="K266" s="82">
        <v>0.76729000000000003</v>
      </c>
      <c r="L266" s="81">
        <v>2.7855150000000002</v>
      </c>
      <c r="M266" s="81">
        <v>0.12414550000000001</v>
      </c>
      <c r="N266" s="81">
        <v>0.1216</v>
      </c>
      <c r="O266" s="81">
        <v>2.5999999999999999E-3</v>
      </c>
      <c r="P266" s="78"/>
      <c r="Q266" s="78">
        <v>1974</v>
      </c>
      <c r="R266" s="78">
        <v>27</v>
      </c>
      <c r="S266" s="78">
        <v>1977</v>
      </c>
      <c r="T266" s="78">
        <v>56</v>
      </c>
      <c r="U266" s="90">
        <v>1971</v>
      </c>
      <c r="V266" s="78">
        <v>39</v>
      </c>
      <c r="W266" s="89">
        <v>1974</v>
      </c>
      <c r="X266" s="89">
        <v>25</v>
      </c>
      <c r="Y266" s="19"/>
      <c r="Z266" s="1">
        <v>-0.32</v>
      </c>
      <c r="AA266" s="9">
        <f t="shared" si="21"/>
        <v>-0.30441400304414401</v>
      </c>
    </row>
    <row r="267" spans="1:30" x14ac:dyDescent="0.3">
      <c r="A267" s="78">
        <v>258</v>
      </c>
      <c r="B267" s="78" t="s">
        <v>15</v>
      </c>
      <c r="C267" s="79">
        <v>386</v>
      </c>
      <c r="D267" s="78">
        <v>215</v>
      </c>
      <c r="E267" s="80">
        <v>1.71</v>
      </c>
      <c r="F267" s="80">
        <f t="shared" si="20"/>
        <v>0.55699481865284972</v>
      </c>
      <c r="G267" s="81">
        <v>6.09</v>
      </c>
      <c r="H267" s="81">
        <v>0.19</v>
      </c>
      <c r="I267" s="81">
        <v>0.36409999999999998</v>
      </c>
      <c r="J267" s="81">
        <v>8.3999999999999995E-3</v>
      </c>
      <c r="K267" s="82">
        <v>0.72136</v>
      </c>
      <c r="L267" s="82">
        <v>2.7464979999999999</v>
      </c>
      <c r="M267" s="82">
        <v>0.21121110000000001</v>
      </c>
      <c r="N267" s="81">
        <v>0.1212</v>
      </c>
      <c r="O267" s="81">
        <v>2.0999999999999999E-3</v>
      </c>
      <c r="P267" s="87"/>
      <c r="Q267" s="78">
        <v>1989</v>
      </c>
      <c r="R267" s="78">
        <v>27</v>
      </c>
      <c r="S267" s="78">
        <v>2001</v>
      </c>
      <c r="T267" s="78">
        <v>37</v>
      </c>
      <c r="U267" s="78">
        <v>1976</v>
      </c>
      <c r="V267" s="78">
        <v>38</v>
      </c>
      <c r="W267" s="89">
        <v>1989</v>
      </c>
      <c r="X267" s="89">
        <v>27</v>
      </c>
      <c r="Y267" s="19"/>
      <c r="Z267" s="1">
        <v>-1.3</v>
      </c>
      <c r="AA267" s="9">
        <f t="shared" si="21"/>
        <v>-1.26518218623481</v>
      </c>
    </row>
    <row r="268" spans="1:30" x14ac:dyDescent="0.3">
      <c r="A268" s="78">
        <v>295</v>
      </c>
      <c r="B268" s="78" t="s">
        <v>15</v>
      </c>
      <c r="C268" s="79">
        <v>153</v>
      </c>
      <c r="D268" s="78">
        <v>83.9</v>
      </c>
      <c r="E268" s="80">
        <v>1.7230000000000001</v>
      </c>
      <c r="F268" s="80">
        <f t="shared" si="20"/>
        <v>0.54836601307189548</v>
      </c>
      <c r="G268" s="81">
        <v>6.24</v>
      </c>
      <c r="H268" s="81">
        <v>0.31</v>
      </c>
      <c r="I268" s="81">
        <v>0.373</v>
      </c>
      <c r="J268" s="81">
        <v>1.2E-2</v>
      </c>
      <c r="K268" s="82">
        <v>0.66976000000000002</v>
      </c>
      <c r="L268" s="82">
        <v>2.680965</v>
      </c>
      <c r="M268" s="82">
        <v>0.21562719999999999</v>
      </c>
      <c r="N268" s="81">
        <v>0.12</v>
      </c>
      <c r="O268" s="81">
        <v>4.3E-3</v>
      </c>
      <c r="P268" s="87"/>
      <c r="Q268" s="78">
        <v>2010</v>
      </c>
      <c r="R268" s="78">
        <v>43</v>
      </c>
      <c r="S268" s="78">
        <v>2044</v>
      </c>
      <c r="T268" s="78">
        <v>55</v>
      </c>
      <c r="U268" s="78">
        <v>1976</v>
      </c>
      <c r="V268" s="78">
        <v>64</v>
      </c>
      <c r="W268" s="89">
        <v>2014</v>
      </c>
      <c r="X268" s="89">
        <v>41</v>
      </c>
      <c r="Y268" s="19"/>
      <c r="Z268" s="1">
        <v>-3.4</v>
      </c>
      <c r="AA268" s="9">
        <f t="shared" si="21"/>
        <v>-3.4412955465586919</v>
      </c>
    </row>
    <row r="269" spans="1:30" x14ac:dyDescent="0.3">
      <c r="A269" s="78">
        <v>180</v>
      </c>
      <c r="B269" s="78" t="s">
        <v>15</v>
      </c>
      <c r="C269" s="79">
        <v>185</v>
      </c>
      <c r="D269" s="78">
        <v>106</v>
      </c>
      <c r="E269" s="80">
        <v>1.6120000000000001</v>
      </c>
      <c r="F269" s="80">
        <f t="shared" si="20"/>
        <v>0.572972972972973</v>
      </c>
      <c r="G269" s="81">
        <v>6.09</v>
      </c>
      <c r="H269" s="81">
        <v>0.22</v>
      </c>
      <c r="I269" s="81">
        <v>0.36299999999999999</v>
      </c>
      <c r="J269" s="81">
        <v>1.2E-2</v>
      </c>
      <c r="K269" s="82">
        <v>0.47994999999999999</v>
      </c>
      <c r="L269" s="81">
        <v>2.7548210000000002</v>
      </c>
      <c r="M269" s="81">
        <v>0.2200821</v>
      </c>
      <c r="N269" s="81">
        <v>0.12130000000000001</v>
      </c>
      <c r="O269" s="81">
        <v>3.8E-3</v>
      </c>
      <c r="P269" s="87"/>
      <c r="Q269" s="78">
        <v>1989</v>
      </c>
      <c r="R269" s="78">
        <v>31</v>
      </c>
      <c r="S269" s="78">
        <v>1996</v>
      </c>
      <c r="T269" s="78">
        <v>56</v>
      </c>
      <c r="U269" s="78">
        <v>1981</v>
      </c>
      <c r="V269" s="78">
        <v>62</v>
      </c>
      <c r="W269" s="89">
        <v>1989</v>
      </c>
      <c r="X269" s="89">
        <v>31</v>
      </c>
      <c r="Y269" s="19"/>
      <c r="Z269" s="1">
        <v>-0.78</v>
      </c>
      <c r="AA269" s="9">
        <f t="shared" si="21"/>
        <v>-0.75719333669863431</v>
      </c>
    </row>
    <row r="270" spans="1:30" x14ac:dyDescent="0.3">
      <c r="A270" s="78">
        <v>147</v>
      </c>
      <c r="B270" s="78" t="s">
        <v>52</v>
      </c>
      <c r="C270" s="79">
        <v>111</v>
      </c>
      <c r="D270" s="78">
        <v>75</v>
      </c>
      <c r="E270" s="80">
        <v>1.484</v>
      </c>
      <c r="F270" s="80">
        <f t="shared" si="20"/>
        <v>0.67567567567567566</v>
      </c>
      <c r="G270" s="81">
        <v>5.74</v>
      </c>
      <c r="H270" s="81">
        <v>0.25</v>
      </c>
      <c r="I270" s="81">
        <v>0.34200000000000003</v>
      </c>
      <c r="J270" s="81">
        <v>0.01</v>
      </c>
      <c r="K270" s="82">
        <v>0.41669</v>
      </c>
      <c r="L270" s="81">
        <v>2.9239769999999998</v>
      </c>
      <c r="M270" s="81">
        <v>0.2308403</v>
      </c>
      <c r="N270" s="81">
        <v>0.11849999999999999</v>
      </c>
      <c r="O270" s="81">
        <v>4.7999999999999996E-3</v>
      </c>
      <c r="P270" s="87"/>
      <c r="Q270" s="78">
        <v>1937</v>
      </c>
      <c r="R270" s="78">
        <v>37</v>
      </c>
      <c r="S270" s="78">
        <v>1896</v>
      </c>
      <c r="T270" s="78">
        <v>47</v>
      </c>
      <c r="U270" s="78">
        <v>1982</v>
      </c>
      <c r="V270" s="78">
        <v>72</v>
      </c>
      <c r="W270" s="89">
        <v>1925</v>
      </c>
      <c r="X270" s="89">
        <v>35</v>
      </c>
      <c r="Y270" s="19"/>
      <c r="Z270" s="1">
        <v>4.3</v>
      </c>
      <c r="AA270" s="9">
        <f t="shared" si="21"/>
        <v>4.3390514631685164</v>
      </c>
    </row>
    <row r="271" spans="1:30" x14ac:dyDescent="0.3">
      <c r="A271" s="78">
        <v>20</v>
      </c>
      <c r="B271" s="78" t="s">
        <v>27</v>
      </c>
      <c r="C271" s="79">
        <v>308</v>
      </c>
      <c r="D271" s="78">
        <v>274</v>
      </c>
      <c r="E271" s="80">
        <v>1.206</v>
      </c>
      <c r="F271" s="80">
        <f t="shared" si="20"/>
        <v>0.88961038961038963</v>
      </c>
      <c r="G271" s="81">
        <v>6.31</v>
      </c>
      <c r="H271" s="81">
        <v>0.18</v>
      </c>
      <c r="I271" s="81">
        <v>0.376</v>
      </c>
      <c r="J271" s="81">
        <v>1.2E-2</v>
      </c>
      <c r="K271" s="82">
        <v>0.70004999999999995</v>
      </c>
      <c r="L271" s="81">
        <v>2.6595740000000001</v>
      </c>
      <c r="M271" s="81">
        <v>0.1202467</v>
      </c>
      <c r="N271" s="81">
        <v>0.1234</v>
      </c>
      <c r="O271" s="81">
        <v>3.0000000000000001E-3</v>
      </c>
      <c r="P271" s="78"/>
      <c r="Q271" s="78">
        <v>2020</v>
      </c>
      <c r="R271" s="78">
        <v>25</v>
      </c>
      <c r="S271" s="78">
        <v>2058</v>
      </c>
      <c r="T271" s="78">
        <v>55</v>
      </c>
      <c r="U271" s="78">
        <v>1982</v>
      </c>
      <c r="V271" s="78">
        <v>41</v>
      </c>
      <c r="W271" s="89">
        <v>2012</v>
      </c>
      <c r="X271" s="89">
        <v>23</v>
      </c>
      <c r="Y271" s="19"/>
      <c r="Z271" s="1">
        <v>-3.8</v>
      </c>
      <c r="AA271" s="9">
        <f t="shared" si="21"/>
        <v>-3.8345105953582248</v>
      </c>
    </row>
    <row r="272" spans="1:30" x14ac:dyDescent="0.3">
      <c r="A272" s="78">
        <v>29</v>
      </c>
      <c r="B272" s="78" t="s">
        <v>31</v>
      </c>
      <c r="C272" s="79">
        <v>750</v>
      </c>
      <c r="D272" s="78">
        <v>335</v>
      </c>
      <c r="E272" s="80">
        <v>2.97</v>
      </c>
      <c r="F272" s="80">
        <v>0.44666666666666666</v>
      </c>
      <c r="G272" s="81">
        <v>5.78</v>
      </c>
      <c r="H272" s="81">
        <v>0.2</v>
      </c>
      <c r="I272" s="81">
        <v>0.34399999999999997</v>
      </c>
      <c r="J272" s="81">
        <v>9.1999999999999998E-3</v>
      </c>
      <c r="K272" s="82">
        <v>0.64892000000000005</v>
      </c>
      <c r="L272" s="81">
        <v>2.9069769999999999</v>
      </c>
      <c r="M272" s="81">
        <v>0.1183072</v>
      </c>
      <c r="N272" s="81">
        <v>0.12280000000000001</v>
      </c>
      <c r="O272" s="81">
        <v>2.8999999999999998E-3</v>
      </c>
      <c r="P272" s="78"/>
      <c r="Q272" s="78">
        <v>1943</v>
      </c>
      <c r="R272" s="78">
        <v>29</v>
      </c>
      <c r="S272" s="78">
        <v>1906</v>
      </c>
      <c r="T272" s="78">
        <v>42</v>
      </c>
      <c r="U272" s="78">
        <v>1984</v>
      </c>
      <c r="V272" s="78">
        <v>46</v>
      </c>
      <c r="W272" s="89">
        <v>1941</v>
      </c>
      <c r="X272" s="89">
        <v>30</v>
      </c>
      <c r="Y272" s="19"/>
      <c r="Z272" s="1">
        <v>3.9</v>
      </c>
      <c r="AA272" s="9">
        <v>4.31943746860874</v>
      </c>
      <c r="AD272" s="27" t="s">
        <v>63</v>
      </c>
    </row>
    <row r="273" spans="1:30" x14ac:dyDescent="0.3">
      <c r="A273" s="78">
        <v>218</v>
      </c>
      <c r="B273" s="78" t="s">
        <v>15</v>
      </c>
      <c r="C273" s="79">
        <v>159</v>
      </c>
      <c r="D273" s="78">
        <v>72</v>
      </c>
      <c r="E273" s="80">
        <v>2.23</v>
      </c>
      <c r="F273" s="80">
        <f t="shared" ref="F273:F286" si="22">D273/C273</f>
        <v>0.45283018867924529</v>
      </c>
      <c r="G273" s="81">
        <v>6.43</v>
      </c>
      <c r="H273" s="81">
        <v>0.23</v>
      </c>
      <c r="I273" s="81">
        <v>0.38200000000000001</v>
      </c>
      <c r="J273" s="81">
        <v>1.2999999999999999E-2</v>
      </c>
      <c r="K273" s="82">
        <v>0.54142999999999997</v>
      </c>
      <c r="L273" s="81">
        <v>2.617801</v>
      </c>
      <c r="M273" s="81">
        <v>0.2124394</v>
      </c>
      <c r="N273" s="81">
        <v>0.1206</v>
      </c>
      <c r="O273" s="81">
        <v>3.8999999999999998E-3</v>
      </c>
      <c r="P273" s="87"/>
      <c r="Q273" s="78">
        <v>2036</v>
      </c>
      <c r="R273" s="78">
        <v>31</v>
      </c>
      <c r="S273" s="78">
        <v>2086</v>
      </c>
      <c r="T273" s="78">
        <v>59</v>
      </c>
      <c r="U273" s="78">
        <v>1987</v>
      </c>
      <c r="V273" s="78">
        <v>58</v>
      </c>
      <c r="W273" s="89">
        <v>2035</v>
      </c>
      <c r="X273" s="89">
        <v>31</v>
      </c>
      <c r="Y273" s="19"/>
      <c r="Z273" s="1">
        <v>-5</v>
      </c>
      <c r="AA273" s="9">
        <f t="shared" ref="AA273:AA286" si="23">100-(100*(S273/U273))</f>
        <v>-4.9823855057876187</v>
      </c>
    </row>
    <row r="274" spans="1:30" x14ac:dyDescent="0.3">
      <c r="A274" s="78">
        <v>188</v>
      </c>
      <c r="B274" s="78" t="s">
        <v>35</v>
      </c>
      <c r="C274" s="79">
        <v>98.4</v>
      </c>
      <c r="D274" s="78">
        <v>97.9</v>
      </c>
      <c r="E274" s="80">
        <v>1.0089999999999999</v>
      </c>
      <c r="F274" s="80">
        <f t="shared" si="22"/>
        <v>0.99491869918699183</v>
      </c>
      <c r="G274" s="81">
        <v>5.93</v>
      </c>
      <c r="H274" s="81">
        <v>0.22</v>
      </c>
      <c r="I274" s="81">
        <v>0.35189999999999999</v>
      </c>
      <c r="J274" s="81">
        <v>8.5000000000000006E-3</v>
      </c>
      <c r="K274" s="82">
        <v>0.28347</v>
      </c>
      <c r="L274" s="81">
        <v>2.8417159999999999</v>
      </c>
      <c r="M274" s="81">
        <v>0.21803449999999999</v>
      </c>
      <c r="N274" s="81">
        <v>0.12570000000000001</v>
      </c>
      <c r="O274" s="81">
        <v>4.1000000000000003E-3</v>
      </c>
      <c r="P274" s="87"/>
      <c r="Q274" s="78">
        <v>1966</v>
      </c>
      <c r="R274" s="78">
        <v>32</v>
      </c>
      <c r="S274" s="78">
        <v>1944</v>
      </c>
      <c r="T274" s="78">
        <v>42</v>
      </c>
      <c r="U274" s="78">
        <v>1988</v>
      </c>
      <c r="V274" s="78">
        <v>67</v>
      </c>
      <c r="W274" s="89">
        <v>1959</v>
      </c>
      <c r="X274" s="89">
        <v>29</v>
      </c>
      <c r="Y274" s="19"/>
      <c r="Z274" s="1">
        <v>2.2000000000000002</v>
      </c>
      <c r="AA274" s="9">
        <f t="shared" si="23"/>
        <v>2.2132796780684174</v>
      </c>
    </row>
    <row r="275" spans="1:30" x14ac:dyDescent="0.3">
      <c r="A275" s="78">
        <v>220</v>
      </c>
      <c r="B275" s="78" t="s">
        <v>22</v>
      </c>
      <c r="C275" s="79">
        <v>109</v>
      </c>
      <c r="D275" s="78">
        <v>25.1</v>
      </c>
      <c r="E275" s="80">
        <v>4.12</v>
      </c>
      <c r="F275" s="80">
        <f t="shared" si="22"/>
        <v>0.23027522935779818</v>
      </c>
      <c r="G275" s="81">
        <v>6.5</v>
      </c>
      <c r="H275" s="81">
        <v>0.28999999999999998</v>
      </c>
      <c r="I275" s="81">
        <v>0.38600000000000001</v>
      </c>
      <c r="J275" s="81">
        <v>1.7000000000000001E-2</v>
      </c>
      <c r="K275" s="82">
        <v>0.54942999999999997</v>
      </c>
      <c r="L275" s="81">
        <v>2.5906739999999999</v>
      </c>
      <c r="M275" s="81">
        <v>0.2214825</v>
      </c>
      <c r="N275" s="81">
        <v>0.121</v>
      </c>
      <c r="O275" s="81">
        <v>4.8999999999999998E-3</v>
      </c>
      <c r="P275" s="87"/>
      <c r="Q275" s="78">
        <v>2046</v>
      </c>
      <c r="R275" s="78">
        <v>38</v>
      </c>
      <c r="S275" s="78">
        <v>2104</v>
      </c>
      <c r="T275" s="78">
        <v>77</v>
      </c>
      <c r="U275" s="78">
        <v>1988</v>
      </c>
      <c r="V275" s="78">
        <v>73</v>
      </c>
      <c r="W275" s="89">
        <v>2044</v>
      </c>
      <c r="X275" s="89">
        <v>38</v>
      </c>
      <c r="Y275" s="19"/>
      <c r="Z275" s="1">
        <v>-5.9</v>
      </c>
      <c r="AA275" s="9">
        <f t="shared" si="23"/>
        <v>-5.8350100603621797</v>
      </c>
    </row>
    <row r="276" spans="1:30" x14ac:dyDescent="0.3">
      <c r="A276" s="78">
        <v>182</v>
      </c>
      <c r="B276" s="78" t="s">
        <v>15</v>
      </c>
      <c r="C276" s="79">
        <v>111</v>
      </c>
      <c r="D276" s="78">
        <v>104</v>
      </c>
      <c r="E276" s="80">
        <v>1.022</v>
      </c>
      <c r="F276" s="80">
        <f t="shared" si="22"/>
        <v>0.93693693693693691</v>
      </c>
      <c r="G276" s="81">
        <v>5.84</v>
      </c>
      <c r="H276" s="81">
        <v>0.28999999999999998</v>
      </c>
      <c r="I276" s="81">
        <v>0.34599999999999997</v>
      </c>
      <c r="J276" s="81">
        <v>1.0999999999999999E-2</v>
      </c>
      <c r="K276" s="82">
        <v>0.60136000000000001</v>
      </c>
      <c r="L276" s="81">
        <v>2.8901729999999999</v>
      </c>
      <c r="M276" s="81">
        <v>0.23388690000000001</v>
      </c>
      <c r="N276" s="81">
        <v>0.1215</v>
      </c>
      <c r="O276" s="81">
        <v>4.4000000000000003E-3</v>
      </c>
      <c r="P276" s="87"/>
      <c r="Q276" s="78">
        <v>1952</v>
      </c>
      <c r="R276" s="78">
        <v>42</v>
      </c>
      <c r="S276" s="78">
        <v>1915</v>
      </c>
      <c r="T276" s="78">
        <v>52</v>
      </c>
      <c r="U276" s="78">
        <v>1992</v>
      </c>
      <c r="V276" s="78">
        <v>69</v>
      </c>
      <c r="W276" s="89">
        <v>1942</v>
      </c>
      <c r="X276" s="89">
        <v>42</v>
      </c>
      <c r="Y276" s="19"/>
      <c r="Z276" s="1">
        <v>3.8</v>
      </c>
      <c r="AA276" s="9">
        <f t="shared" si="23"/>
        <v>3.8654618473895681</v>
      </c>
    </row>
    <row r="277" spans="1:30" x14ac:dyDescent="0.3">
      <c r="A277" s="78">
        <v>40</v>
      </c>
      <c r="B277" s="78" t="s">
        <v>22</v>
      </c>
      <c r="C277" s="79">
        <v>188</v>
      </c>
      <c r="D277" s="78">
        <v>215.3</v>
      </c>
      <c r="E277" s="80">
        <v>0.90600000000000003</v>
      </c>
      <c r="F277" s="80">
        <f t="shared" si="22"/>
        <v>1.1452127659574469</v>
      </c>
      <c r="G277" s="81">
        <v>6.11</v>
      </c>
      <c r="H277" s="81">
        <v>0.2</v>
      </c>
      <c r="I277" s="81">
        <v>0.36159999999999998</v>
      </c>
      <c r="J277" s="81">
        <v>7.7999999999999996E-3</v>
      </c>
      <c r="K277" s="82">
        <v>0.69667999999999997</v>
      </c>
      <c r="L277" s="81">
        <v>2.7654869999999998</v>
      </c>
      <c r="M277" s="81">
        <v>0.10707079999999999</v>
      </c>
      <c r="N277" s="81">
        <v>0.12189999999999999</v>
      </c>
      <c r="O277" s="81">
        <v>3.0000000000000001E-3</v>
      </c>
      <c r="P277" s="78"/>
      <c r="Q277" s="78">
        <v>1992</v>
      </c>
      <c r="R277" s="78">
        <v>28</v>
      </c>
      <c r="S277" s="78">
        <v>1992</v>
      </c>
      <c r="T277" s="78">
        <v>37</v>
      </c>
      <c r="U277" s="78">
        <v>1992</v>
      </c>
      <c r="V277" s="78">
        <v>41</v>
      </c>
      <c r="W277" s="89">
        <v>1992</v>
      </c>
      <c r="X277" s="89">
        <v>28</v>
      </c>
      <c r="Y277" s="19"/>
      <c r="Z277" s="1">
        <v>3.0000000000000001E-3</v>
      </c>
      <c r="AA277" s="9">
        <f t="shared" si="23"/>
        <v>0</v>
      </c>
    </row>
    <row r="278" spans="1:30" x14ac:dyDescent="0.3">
      <c r="A278" s="78">
        <v>284</v>
      </c>
      <c r="B278" s="78" t="s">
        <v>35</v>
      </c>
      <c r="C278" s="79">
        <v>134</v>
      </c>
      <c r="D278" s="78">
        <v>71.8</v>
      </c>
      <c r="E278" s="80">
        <v>1.843</v>
      </c>
      <c r="F278" s="80">
        <f t="shared" si="22"/>
        <v>0.53582089552238799</v>
      </c>
      <c r="G278" s="81">
        <v>6.21</v>
      </c>
      <c r="H278" s="81">
        <v>0.23</v>
      </c>
      <c r="I278" s="81">
        <v>0.36699999999999999</v>
      </c>
      <c r="J278" s="81">
        <v>1.2999999999999999E-2</v>
      </c>
      <c r="K278" s="82">
        <v>0.73838000000000004</v>
      </c>
      <c r="L278" s="82">
        <v>2.724796</v>
      </c>
      <c r="M278" s="82">
        <v>0.2227353</v>
      </c>
      <c r="N278" s="81">
        <v>0.12130000000000001</v>
      </c>
      <c r="O278" s="81">
        <v>3.3E-3</v>
      </c>
      <c r="P278" s="87"/>
      <c r="Q278" s="78">
        <v>2006</v>
      </c>
      <c r="R278" s="78">
        <v>32</v>
      </c>
      <c r="S278" s="78">
        <v>2015</v>
      </c>
      <c r="T278" s="78">
        <v>60</v>
      </c>
      <c r="U278" s="78">
        <v>1996</v>
      </c>
      <c r="V278" s="78">
        <v>46</v>
      </c>
      <c r="W278" s="89">
        <v>2004</v>
      </c>
      <c r="X278" s="89">
        <v>30</v>
      </c>
      <c r="Y278" s="19"/>
      <c r="Z278" s="1">
        <v>-0.96</v>
      </c>
      <c r="AA278" s="9">
        <f t="shared" si="23"/>
        <v>-0.9519038076152242</v>
      </c>
    </row>
    <row r="279" spans="1:30" x14ac:dyDescent="0.3">
      <c r="A279" s="78">
        <v>275</v>
      </c>
      <c r="B279" s="78" t="s">
        <v>35</v>
      </c>
      <c r="C279" s="79">
        <v>231</v>
      </c>
      <c r="D279" s="78">
        <v>151</v>
      </c>
      <c r="E279" s="80">
        <v>1.4630000000000001</v>
      </c>
      <c r="F279" s="80">
        <f t="shared" si="22"/>
        <v>0.65367965367965364</v>
      </c>
      <c r="G279" s="81">
        <v>6.47</v>
      </c>
      <c r="H279" s="81">
        <v>0.24</v>
      </c>
      <c r="I279" s="81">
        <v>0.38200000000000001</v>
      </c>
      <c r="J279" s="81">
        <v>1.0999999999999999E-2</v>
      </c>
      <c r="K279" s="82">
        <v>0.78842999999999996</v>
      </c>
      <c r="L279" s="82">
        <v>2.617801</v>
      </c>
      <c r="M279" s="82">
        <v>0.20558650000000001</v>
      </c>
      <c r="N279" s="81">
        <v>0.12529999999999999</v>
      </c>
      <c r="O279" s="81">
        <v>2.7000000000000001E-3</v>
      </c>
      <c r="P279" s="87"/>
      <c r="Q279" s="78">
        <v>2042</v>
      </c>
      <c r="R279" s="78">
        <v>32</v>
      </c>
      <c r="S279" s="78">
        <v>2086</v>
      </c>
      <c r="T279" s="78">
        <v>50</v>
      </c>
      <c r="U279" s="78">
        <v>1998</v>
      </c>
      <c r="V279" s="78">
        <v>40</v>
      </c>
      <c r="W279" s="89">
        <v>2031</v>
      </c>
      <c r="X279" s="89">
        <v>31</v>
      </c>
      <c r="Y279" s="19"/>
      <c r="Z279" s="1">
        <v>-4.4000000000000004</v>
      </c>
      <c r="AA279" s="9">
        <f t="shared" si="23"/>
        <v>-4.4044044044043886</v>
      </c>
    </row>
    <row r="280" spans="1:30" x14ac:dyDescent="0.3">
      <c r="A280" s="78">
        <v>286</v>
      </c>
      <c r="B280" s="78" t="s">
        <v>15</v>
      </c>
      <c r="C280" s="79">
        <v>95.3</v>
      </c>
      <c r="D280" s="78">
        <v>64.3</v>
      </c>
      <c r="E280" s="80">
        <v>1.462</v>
      </c>
      <c r="F280" s="80">
        <f t="shared" si="22"/>
        <v>0.67471143756558238</v>
      </c>
      <c r="G280" s="81">
        <v>6.1</v>
      </c>
      <c r="H280" s="81">
        <v>0.28000000000000003</v>
      </c>
      <c r="I280" s="81">
        <v>0.35899999999999999</v>
      </c>
      <c r="J280" s="81">
        <v>1.2999999999999999E-2</v>
      </c>
      <c r="K280" s="82">
        <v>0.71604999999999996</v>
      </c>
      <c r="L280" s="82">
        <v>2.7855150000000002</v>
      </c>
      <c r="M280" s="82">
        <v>0.22501380000000001</v>
      </c>
      <c r="N280" s="81">
        <v>0.1234</v>
      </c>
      <c r="O280" s="81">
        <v>4.3E-3</v>
      </c>
      <c r="P280" s="87"/>
      <c r="Q280" s="78">
        <v>1990</v>
      </c>
      <c r="R280" s="78">
        <v>39</v>
      </c>
      <c r="S280" s="78">
        <v>1977</v>
      </c>
      <c r="T280" s="78">
        <v>60</v>
      </c>
      <c r="U280" s="78">
        <v>2004</v>
      </c>
      <c r="V280" s="78">
        <v>56</v>
      </c>
      <c r="W280" s="89">
        <v>1991</v>
      </c>
      <c r="X280" s="89">
        <v>39</v>
      </c>
      <c r="Y280" s="19"/>
      <c r="Z280" s="1">
        <v>1.3</v>
      </c>
      <c r="AA280" s="9">
        <f t="shared" si="23"/>
        <v>1.3473053892215603</v>
      </c>
    </row>
    <row r="281" spans="1:30" x14ac:dyDescent="0.3">
      <c r="A281" s="78">
        <v>233</v>
      </c>
      <c r="B281" s="78" t="s">
        <v>15</v>
      </c>
      <c r="C281" s="79">
        <v>88</v>
      </c>
      <c r="D281" s="78">
        <v>66</v>
      </c>
      <c r="E281" s="80">
        <v>1.333</v>
      </c>
      <c r="F281" s="80">
        <f t="shared" si="22"/>
        <v>0.75</v>
      </c>
      <c r="G281" s="81">
        <v>6.27</v>
      </c>
      <c r="H281" s="81">
        <v>0.31</v>
      </c>
      <c r="I281" s="81">
        <v>0.36899999999999999</v>
      </c>
      <c r="J281" s="81">
        <v>1.7000000000000001E-2</v>
      </c>
      <c r="K281" s="82">
        <v>0.66593999999999998</v>
      </c>
      <c r="L281" s="81">
        <v>2.7100270000000002</v>
      </c>
      <c r="M281" s="81">
        <v>0.2350159</v>
      </c>
      <c r="N281" s="81">
        <v>0.1196</v>
      </c>
      <c r="O281" s="81">
        <v>4.3E-3</v>
      </c>
      <c r="P281" s="87"/>
      <c r="Q281" s="78">
        <v>2014</v>
      </c>
      <c r="R281" s="78">
        <v>42</v>
      </c>
      <c r="S281" s="78">
        <v>2025</v>
      </c>
      <c r="T281" s="78">
        <v>78</v>
      </c>
      <c r="U281" s="78">
        <v>2004</v>
      </c>
      <c r="V281" s="78">
        <v>68</v>
      </c>
      <c r="W281" s="89">
        <v>2013</v>
      </c>
      <c r="X281" s="89">
        <v>42</v>
      </c>
      <c r="Y281" s="19"/>
      <c r="Z281" s="1">
        <v>-1.1000000000000001</v>
      </c>
      <c r="AA281" s="9">
        <f t="shared" si="23"/>
        <v>-1.0479041916167802</v>
      </c>
    </row>
    <row r="282" spans="1:30" x14ac:dyDescent="0.3">
      <c r="A282" s="78">
        <v>14</v>
      </c>
      <c r="B282" s="78" t="s">
        <v>15</v>
      </c>
      <c r="C282" s="79">
        <v>587</v>
      </c>
      <c r="D282" s="78">
        <v>301</v>
      </c>
      <c r="E282" s="80">
        <v>2.29</v>
      </c>
      <c r="F282" s="80">
        <f t="shared" si="22"/>
        <v>0.51277683134582619</v>
      </c>
      <c r="G282" s="81">
        <v>6.33</v>
      </c>
      <c r="H282" s="81">
        <v>0.18</v>
      </c>
      <c r="I282" s="81">
        <v>0.372</v>
      </c>
      <c r="J282" s="81">
        <v>1.0999999999999999E-2</v>
      </c>
      <c r="K282" s="82">
        <v>0.58796000000000004</v>
      </c>
      <c r="L282" s="81">
        <v>2.6881719999999998</v>
      </c>
      <c r="M282" s="81">
        <v>0.1156203</v>
      </c>
      <c r="N282" s="81">
        <v>0.1239</v>
      </c>
      <c r="O282" s="81">
        <v>2.7000000000000001E-3</v>
      </c>
      <c r="P282" s="78"/>
      <c r="Q282" s="78">
        <v>2023</v>
      </c>
      <c r="R282" s="78">
        <v>24</v>
      </c>
      <c r="S282" s="78">
        <v>2039</v>
      </c>
      <c r="T282" s="78">
        <v>51</v>
      </c>
      <c r="U282" s="90">
        <v>2006</v>
      </c>
      <c r="V282" s="78">
        <v>46</v>
      </c>
      <c r="W282" s="89">
        <v>2021</v>
      </c>
      <c r="X282" s="89">
        <v>24</v>
      </c>
      <c r="Y282" s="19"/>
      <c r="Z282" s="1">
        <v>-1.6</v>
      </c>
      <c r="AA282" s="9">
        <f t="shared" si="23"/>
        <v>-1.645064805583246</v>
      </c>
    </row>
    <row r="283" spans="1:30" x14ac:dyDescent="0.3">
      <c r="A283" s="78">
        <v>170</v>
      </c>
      <c r="B283" s="78" t="s">
        <v>16</v>
      </c>
      <c r="C283" s="79">
        <v>105</v>
      </c>
      <c r="D283" s="78">
        <v>71</v>
      </c>
      <c r="E283" s="80">
        <v>1.4319999999999999</v>
      </c>
      <c r="F283" s="80">
        <f t="shared" si="22"/>
        <v>0.67619047619047623</v>
      </c>
      <c r="G283" s="81">
        <v>6.08</v>
      </c>
      <c r="H283" s="81">
        <v>0.3</v>
      </c>
      <c r="I283" s="81">
        <v>0.35699999999999998</v>
      </c>
      <c r="J283" s="81">
        <v>1.7000000000000001E-2</v>
      </c>
      <c r="K283" s="82">
        <v>0.67108999999999996</v>
      </c>
      <c r="L283" s="81">
        <v>2.8011200000000001</v>
      </c>
      <c r="M283" s="81">
        <v>0.24323449999999999</v>
      </c>
      <c r="N283" s="81">
        <v>0.1231</v>
      </c>
      <c r="O283" s="81">
        <v>4.4999999999999997E-3</v>
      </c>
      <c r="P283" s="87"/>
      <c r="Q283" s="78">
        <v>1987</v>
      </c>
      <c r="R283" s="78">
        <v>42</v>
      </c>
      <c r="S283" s="78">
        <v>1968</v>
      </c>
      <c r="T283" s="78">
        <v>79</v>
      </c>
      <c r="U283" s="78">
        <v>2008</v>
      </c>
      <c r="V283" s="78">
        <v>68</v>
      </c>
      <c r="W283" s="89">
        <v>1990</v>
      </c>
      <c r="X283" s="89">
        <v>42</v>
      </c>
      <c r="Y283" s="19"/>
      <c r="Z283" s="1">
        <v>2</v>
      </c>
      <c r="AA283" s="9">
        <f t="shared" si="23"/>
        <v>1.9920318725099548</v>
      </c>
    </row>
    <row r="284" spans="1:30" x14ac:dyDescent="0.3">
      <c r="A284" s="78">
        <v>265</v>
      </c>
      <c r="B284" s="78" t="s">
        <v>35</v>
      </c>
      <c r="C284" s="79">
        <v>108.5</v>
      </c>
      <c r="D284" s="78">
        <v>73.3</v>
      </c>
      <c r="E284" s="80">
        <v>1.504</v>
      </c>
      <c r="F284" s="80">
        <f t="shared" si="22"/>
        <v>0.67557603686635948</v>
      </c>
      <c r="G284" s="81">
        <v>6.16</v>
      </c>
      <c r="H284" s="81">
        <v>0.21</v>
      </c>
      <c r="I284" s="81">
        <v>0.36009999999999998</v>
      </c>
      <c r="J284" s="81">
        <v>9.4000000000000004E-3</v>
      </c>
      <c r="K284" s="82">
        <v>0.39117000000000002</v>
      </c>
      <c r="L284" s="82">
        <v>2.7770060000000001</v>
      </c>
      <c r="M284" s="82">
        <v>0.21592939999999999</v>
      </c>
      <c r="N284" s="81">
        <v>0.121</v>
      </c>
      <c r="O284" s="81">
        <v>4.0000000000000001E-3</v>
      </c>
      <c r="P284" s="87"/>
      <c r="Q284" s="78">
        <v>1999</v>
      </c>
      <c r="R284" s="78">
        <v>29</v>
      </c>
      <c r="S284" s="78">
        <v>1982</v>
      </c>
      <c r="T284" s="78">
        <v>42</v>
      </c>
      <c r="U284" s="78">
        <v>2016</v>
      </c>
      <c r="V284" s="78">
        <v>58</v>
      </c>
      <c r="W284" s="89">
        <v>1995</v>
      </c>
      <c r="X284" s="89">
        <v>28</v>
      </c>
      <c r="Y284" s="19"/>
      <c r="Z284" s="1">
        <v>1.7</v>
      </c>
      <c r="AA284" s="9">
        <f t="shared" si="23"/>
        <v>1.6865079365079367</v>
      </c>
    </row>
    <row r="285" spans="1:30" x14ac:dyDescent="0.3">
      <c r="A285" s="78">
        <v>200</v>
      </c>
      <c r="B285" s="78" t="s">
        <v>15</v>
      </c>
      <c r="C285" s="79">
        <v>261</v>
      </c>
      <c r="D285" s="78">
        <v>128</v>
      </c>
      <c r="E285" s="80">
        <v>1.9219999999999999</v>
      </c>
      <c r="F285" s="80">
        <f t="shared" si="22"/>
        <v>0.49042145593869729</v>
      </c>
      <c r="G285" s="81">
        <v>6.3</v>
      </c>
      <c r="H285" s="81">
        <v>0.26</v>
      </c>
      <c r="I285" s="81">
        <v>0.36799999999999999</v>
      </c>
      <c r="J285" s="81">
        <v>1.2E-2</v>
      </c>
      <c r="K285" s="82">
        <v>0.81627000000000005</v>
      </c>
      <c r="L285" s="81">
        <v>2.7173910000000001</v>
      </c>
      <c r="M285" s="81">
        <v>0.2141422</v>
      </c>
      <c r="N285" s="81">
        <v>0.11990000000000001</v>
      </c>
      <c r="O285" s="81">
        <v>2.8E-3</v>
      </c>
      <c r="P285" s="87"/>
      <c r="Q285" s="78">
        <v>2018</v>
      </c>
      <c r="R285" s="78">
        <v>35</v>
      </c>
      <c r="S285" s="78">
        <v>2020</v>
      </c>
      <c r="T285" s="78">
        <v>55</v>
      </c>
      <c r="U285" s="78">
        <v>2017</v>
      </c>
      <c r="V285" s="78">
        <v>41</v>
      </c>
      <c r="W285" s="89">
        <v>2018</v>
      </c>
      <c r="X285" s="89">
        <v>34</v>
      </c>
      <c r="Y285" s="19"/>
      <c r="Z285" s="1">
        <v>-0.15</v>
      </c>
      <c r="AA285" s="9">
        <f t="shared" si="23"/>
        <v>-0.14873574615765506</v>
      </c>
    </row>
    <row r="286" spans="1:30" x14ac:dyDescent="0.3">
      <c r="A286" s="78">
        <v>13</v>
      </c>
      <c r="B286" s="78" t="s">
        <v>16</v>
      </c>
      <c r="C286" s="79">
        <v>100</v>
      </c>
      <c r="D286" s="78">
        <v>94</v>
      </c>
      <c r="E286" s="80">
        <v>1.0489999999999999</v>
      </c>
      <c r="F286" s="80">
        <f t="shared" si="22"/>
        <v>0.94</v>
      </c>
      <c r="G286" s="81">
        <v>6.35</v>
      </c>
      <c r="H286" s="81">
        <v>0.19</v>
      </c>
      <c r="I286" s="81">
        <v>0.371</v>
      </c>
      <c r="J286" s="81">
        <v>1.2E-2</v>
      </c>
      <c r="K286" s="82">
        <v>0.66324000000000005</v>
      </c>
      <c r="L286" s="81">
        <v>2.6954180000000001</v>
      </c>
      <c r="M286" s="81">
        <v>0.1235097</v>
      </c>
      <c r="N286" s="81">
        <v>0.12470000000000001</v>
      </c>
      <c r="O286" s="81">
        <v>3.7000000000000002E-3</v>
      </c>
      <c r="P286" s="78"/>
      <c r="Q286" s="78">
        <v>2025</v>
      </c>
      <c r="R286" s="78">
        <v>26</v>
      </c>
      <c r="S286" s="78">
        <v>2034</v>
      </c>
      <c r="T286" s="78">
        <v>55</v>
      </c>
      <c r="U286" s="90">
        <v>2017</v>
      </c>
      <c r="V286" s="78">
        <v>45</v>
      </c>
      <c r="W286" s="89">
        <v>2024</v>
      </c>
      <c r="X286" s="89">
        <v>25</v>
      </c>
      <c r="Y286" s="19"/>
      <c r="Z286" s="1">
        <v>-0.87</v>
      </c>
      <c r="AA286" s="9">
        <f t="shared" si="23"/>
        <v>-0.84283589489339761</v>
      </c>
    </row>
    <row r="287" spans="1:30" x14ac:dyDescent="0.3">
      <c r="A287" s="78">
        <v>210</v>
      </c>
      <c r="B287" s="78" t="s">
        <v>22</v>
      </c>
      <c r="C287" s="79">
        <v>65.2</v>
      </c>
      <c r="D287" s="78">
        <v>65.599999999999994</v>
      </c>
      <c r="E287" s="80">
        <v>0.95899999999999996</v>
      </c>
      <c r="F287" s="80">
        <v>1.0061349693251533</v>
      </c>
      <c r="G287" s="81">
        <v>6.83</v>
      </c>
      <c r="H287" s="81">
        <v>0.33</v>
      </c>
      <c r="I287" s="81">
        <v>0.39800000000000002</v>
      </c>
      <c r="J287" s="81">
        <v>1.2999999999999999E-2</v>
      </c>
      <c r="K287" s="82">
        <v>0.41958000000000001</v>
      </c>
      <c r="L287" s="81">
        <v>2.5125630000000001</v>
      </c>
      <c r="M287" s="81">
        <v>0.2020151</v>
      </c>
      <c r="N287" s="81">
        <v>0.12529999999999999</v>
      </c>
      <c r="O287" s="81">
        <v>4.8999999999999998E-3</v>
      </c>
      <c r="P287" s="87"/>
      <c r="Q287" s="78">
        <v>2090</v>
      </c>
      <c r="R287" s="78">
        <v>42</v>
      </c>
      <c r="S287" s="78">
        <v>2160</v>
      </c>
      <c r="T287" s="78">
        <v>59</v>
      </c>
      <c r="U287" s="78">
        <v>2021</v>
      </c>
      <c r="V287" s="78">
        <v>79</v>
      </c>
      <c r="W287" s="89">
        <v>2105</v>
      </c>
      <c r="X287" s="89">
        <v>39</v>
      </c>
      <c r="Y287" s="19"/>
      <c r="Z287" s="1">
        <v>-6.9</v>
      </c>
      <c r="AA287" s="9">
        <v>-5.4278728606357021</v>
      </c>
      <c r="AD287" s="27" t="s">
        <v>63</v>
      </c>
    </row>
    <row r="288" spans="1:30" x14ac:dyDescent="0.3">
      <c r="A288" s="78">
        <v>107</v>
      </c>
      <c r="B288" s="78" t="s">
        <v>35</v>
      </c>
      <c r="C288" s="79">
        <v>542</v>
      </c>
      <c r="D288" s="78">
        <v>492</v>
      </c>
      <c r="E288" s="80">
        <v>1.083</v>
      </c>
      <c r="F288" s="80">
        <f>D288/C288</f>
        <v>0.90774907749077494</v>
      </c>
      <c r="G288" s="81">
        <v>6.27</v>
      </c>
      <c r="H288" s="81">
        <v>0.16</v>
      </c>
      <c r="I288" s="81">
        <v>0.36099999999999999</v>
      </c>
      <c r="J288" s="81">
        <v>0.01</v>
      </c>
      <c r="K288" s="82">
        <v>0.67806999999999995</v>
      </c>
      <c r="L288" s="81">
        <v>2.7700830000000001</v>
      </c>
      <c r="M288" s="81">
        <v>0.21485409999999999</v>
      </c>
      <c r="N288" s="81">
        <v>0.12479999999999999</v>
      </c>
      <c r="O288" s="81">
        <v>2.5000000000000001E-3</v>
      </c>
      <c r="P288" s="87"/>
      <c r="Q288" s="78">
        <v>2014</v>
      </c>
      <c r="R288" s="78">
        <v>22</v>
      </c>
      <c r="S288" s="78">
        <v>1987</v>
      </c>
      <c r="T288" s="78">
        <v>46</v>
      </c>
      <c r="U288" s="78">
        <v>2042</v>
      </c>
      <c r="V288" s="78">
        <v>37</v>
      </c>
      <c r="W288" s="89">
        <v>2019</v>
      </c>
      <c r="X288" s="89">
        <v>21</v>
      </c>
      <c r="Y288" s="19"/>
      <c r="Z288" s="1">
        <v>2.7</v>
      </c>
      <c r="AA288" s="9">
        <f>100-(100*(S288/U288))</f>
        <v>2.6934378060724669</v>
      </c>
    </row>
    <row r="289" spans="1:30" x14ac:dyDescent="0.3">
      <c r="A289" s="78">
        <v>217</v>
      </c>
      <c r="B289" s="78" t="s">
        <v>16</v>
      </c>
      <c r="C289" s="79">
        <v>96</v>
      </c>
      <c r="D289" s="78">
        <v>57</v>
      </c>
      <c r="E289" s="80">
        <v>1.6379999999999999</v>
      </c>
      <c r="F289" s="80">
        <f>D289/C289</f>
        <v>0.59375</v>
      </c>
      <c r="G289" s="81">
        <v>6.25</v>
      </c>
      <c r="H289" s="81">
        <v>0.28000000000000003</v>
      </c>
      <c r="I289" s="81">
        <v>0.35699999999999998</v>
      </c>
      <c r="J289" s="81">
        <v>1.7000000000000001E-2</v>
      </c>
      <c r="K289" s="82">
        <v>0.68493000000000004</v>
      </c>
      <c r="L289" s="81">
        <v>2.8011200000000001</v>
      </c>
      <c r="M289" s="81">
        <v>0.24323449999999999</v>
      </c>
      <c r="N289" s="81">
        <v>0.1244</v>
      </c>
      <c r="O289" s="81">
        <v>5.0000000000000001E-3</v>
      </c>
      <c r="P289" s="87"/>
      <c r="Q289" s="78">
        <v>2011</v>
      </c>
      <c r="R289" s="78">
        <v>38</v>
      </c>
      <c r="S289" s="78">
        <v>1968</v>
      </c>
      <c r="T289" s="78">
        <v>79</v>
      </c>
      <c r="U289" s="78">
        <v>2056</v>
      </c>
      <c r="V289" s="78">
        <v>64</v>
      </c>
      <c r="W289" s="89">
        <v>2019</v>
      </c>
      <c r="X289" s="89">
        <v>37</v>
      </c>
      <c r="Y289" s="19"/>
      <c r="Z289" s="1">
        <v>4.3</v>
      </c>
      <c r="AA289" s="9">
        <f>100-(100*(S289/U289))</f>
        <v>4.2801556420233453</v>
      </c>
    </row>
    <row r="290" spans="1:30" x14ac:dyDescent="0.3">
      <c r="A290" s="78">
        <v>222</v>
      </c>
      <c r="B290" s="78" t="s">
        <v>22</v>
      </c>
      <c r="C290" s="79">
        <v>64.900000000000006</v>
      </c>
      <c r="D290" s="78">
        <v>63.7</v>
      </c>
      <c r="E290" s="80">
        <v>1.018</v>
      </c>
      <c r="F290" s="80">
        <f>D290/C290</f>
        <v>0.9815100154083205</v>
      </c>
      <c r="G290" s="81">
        <v>6.44</v>
      </c>
      <c r="H290" s="81">
        <v>0.27</v>
      </c>
      <c r="I290" s="81">
        <v>0.36799999999999999</v>
      </c>
      <c r="J290" s="81">
        <v>1.2E-2</v>
      </c>
      <c r="K290" s="82">
        <v>0.55730000000000002</v>
      </c>
      <c r="L290" s="81">
        <v>2.7173910000000001</v>
      </c>
      <c r="M290" s="81">
        <v>0.2141422</v>
      </c>
      <c r="N290" s="81">
        <v>0.1231</v>
      </c>
      <c r="O290" s="81">
        <v>4.1999999999999997E-3</v>
      </c>
      <c r="P290" s="87"/>
      <c r="Q290" s="78">
        <v>2038</v>
      </c>
      <c r="R290" s="78">
        <v>36</v>
      </c>
      <c r="S290" s="78">
        <v>2020</v>
      </c>
      <c r="T290" s="78">
        <v>55</v>
      </c>
      <c r="U290" s="78">
        <v>2056</v>
      </c>
      <c r="V290" s="78">
        <v>62</v>
      </c>
      <c r="W290" s="89">
        <v>2036</v>
      </c>
      <c r="X290" s="89">
        <v>36</v>
      </c>
      <c r="Y290" s="19"/>
      <c r="Z290" s="1">
        <v>1.7</v>
      </c>
      <c r="AA290" s="9">
        <f>100-(100*(S290/U290))</f>
        <v>1.7509727626459153</v>
      </c>
    </row>
    <row r="291" spans="1:30" x14ac:dyDescent="0.3">
      <c r="A291" s="78">
        <v>209</v>
      </c>
      <c r="B291" s="78" t="s">
        <v>22</v>
      </c>
      <c r="C291" s="79">
        <v>35.299999999999997</v>
      </c>
      <c r="D291" s="78">
        <v>46.5</v>
      </c>
      <c r="E291" s="80">
        <v>0.74399999999999999</v>
      </c>
      <c r="F291" s="80">
        <f>D291/C291</f>
        <v>1.3172804532577904</v>
      </c>
      <c r="G291" s="81">
        <v>6.36</v>
      </c>
      <c r="H291" s="81">
        <v>0.34</v>
      </c>
      <c r="I291" s="81">
        <v>0.36</v>
      </c>
      <c r="J291" s="81">
        <v>1.4999999999999999E-2</v>
      </c>
      <c r="K291" s="82">
        <v>0.39950999999999998</v>
      </c>
      <c r="L291" s="81">
        <v>2.7777780000000001</v>
      </c>
      <c r="M291" s="81">
        <v>0.23148150000000001</v>
      </c>
      <c r="N291" s="81">
        <v>0.12609999999999999</v>
      </c>
      <c r="O291" s="81">
        <v>7.4000000000000003E-3</v>
      </c>
      <c r="P291" s="87"/>
      <c r="Q291" s="78">
        <v>2027</v>
      </c>
      <c r="R291" s="78">
        <v>46</v>
      </c>
      <c r="S291" s="78">
        <v>1982</v>
      </c>
      <c r="T291" s="78">
        <v>70</v>
      </c>
      <c r="U291" s="78">
        <v>2072</v>
      </c>
      <c r="V291" s="78">
        <v>92</v>
      </c>
      <c r="W291" s="89">
        <v>2018</v>
      </c>
      <c r="X291" s="89">
        <v>45</v>
      </c>
      <c r="Y291" s="19"/>
      <c r="Z291" s="1">
        <v>4.4000000000000004</v>
      </c>
      <c r="AA291" s="9">
        <f>100-(100*(S291/U291))</f>
        <v>4.3436293436293454</v>
      </c>
    </row>
    <row r="292" spans="1:30" x14ac:dyDescent="0.3">
      <c r="A292" s="78">
        <v>276</v>
      </c>
      <c r="B292" s="78" t="s">
        <v>16</v>
      </c>
      <c r="C292" s="79">
        <v>53.6</v>
      </c>
      <c r="D292" s="78">
        <v>201</v>
      </c>
      <c r="E292" s="80">
        <v>0.2545</v>
      </c>
      <c r="F292" s="80">
        <v>3.75</v>
      </c>
      <c r="G292" s="81">
        <v>6.5</v>
      </c>
      <c r="H292" s="81">
        <v>0.31</v>
      </c>
      <c r="I292" s="81">
        <v>0.36599999999999999</v>
      </c>
      <c r="J292" s="81">
        <v>1.2999999999999999E-2</v>
      </c>
      <c r="K292" s="82">
        <v>0.47098000000000001</v>
      </c>
      <c r="L292" s="82">
        <v>2.73224</v>
      </c>
      <c r="M292" s="82">
        <v>0.22395409999999999</v>
      </c>
      <c r="N292" s="81">
        <v>0.12970000000000001</v>
      </c>
      <c r="O292" s="81">
        <v>5.1999999999999998E-3</v>
      </c>
      <c r="P292" s="87"/>
      <c r="Q292" s="78">
        <v>2046</v>
      </c>
      <c r="R292" s="78">
        <v>41</v>
      </c>
      <c r="S292" s="78">
        <v>2011</v>
      </c>
      <c r="T292" s="78">
        <v>60</v>
      </c>
      <c r="U292" s="78">
        <v>2082</v>
      </c>
      <c r="V292" s="78">
        <v>76</v>
      </c>
      <c r="W292" s="89">
        <v>2039</v>
      </c>
      <c r="X292" s="89">
        <v>40</v>
      </c>
      <c r="Y292" s="19"/>
      <c r="Z292" s="1">
        <v>3.4</v>
      </c>
      <c r="AA292" s="9">
        <v>3.4648700673724733</v>
      </c>
      <c r="AD292" s="27" t="s">
        <v>63</v>
      </c>
    </row>
    <row r="293" spans="1:30" x14ac:dyDescent="0.3">
      <c r="A293" s="78">
        <v>112</v>
      </c>
      <c r="B293" s="78" t="s">
        <v>21</v>
      </c>
      <c r="C293" s="79">
        <v>62.2</v>
      </c>
      <c r="D293" s="78">
        <v>59</v>
      </c>
      <c r="E293" s="80">
        <v>1.0349999999999999</v>
      </c>
      <c r="F293" s="80">
        <f t="shared" ref="F293:F324" si="24">D293/C293</f>
        <v>0.94855305466237938</v>
      </c>
      <c r="G293" s="81">
        <v>6.5</v>
      </c>
      <c r="H293" s="81">
        <v>0.31</v>
      </c>
      <c r="I293" s="81">
        <v>0.36199999999999999</v>
      </c>
      <c r="J293" s="81">
        <v>1.7000000000000001E-2</v>
      </c>
      <c r="K293" s="82">
        <v>0.53503999999999996</v>
      </c>
      <c r="L293" s="81">
        <v>2.7624309999999999</v>
      </c>
      <c r="M293" s="81">
        <v>0.23656179999999999</v>
      </c>
      <c r="N293" s="81">
        <v>0.12939999999999999</v>
      </c>
      <c r="O293" s="81">
        <v>6.1000000000000004E-3</v>
      </c>
      <c r="P293" s="87"/>
      <c r="Q293" s="78">
        <v>2046</v>
      </c>
      <c r="R293" s="78">
        <v>41</v>
      </c>
      <c r="S293" s="78">
        <v>1992</v>
      </c>
      <c r="T293" s="78">
        <v>79</v>
      </c>
      <c r="U293" s="78">
        <v>2101</v>
      </c>
      <c r="V293" s="78">
        <v>79</v>
      </c>
      <c r="W293" s="89">
        <v>2046</v>
      </c>
      <c r="X293" s="89">
        <v>41</v>
      </c>
      <c r="Y293" s="19"/>
      <c r="Z293" s="1">
        <v>5.2</v>
      </c>
      <c r="AA293" s="9">
        <f t="shared" ref="AA293:AA324" si="25">100-(100*(S293/U293))</f>
        <v>5.1880057115659213</v>
      </c>
    </row>
    <row r="294" spans="1:30" x14ac:dyDescent="0.3">
      <c r="A294" s="78">
        <v>10</v>
      </c>
      <c r="B294" s="78" t="s">
        <v>16</v>
      </c>
      <c r="C294" s="79">
        <v>80.400000000000006</v>
      </c>
      <c r="D294" s="78">
        <v>85.1</v>
      </c>
      <c r="E294" s="80">
        <v>0.92300000000000004</v>
      </c>
      <c r="F294" s="80">
        <f t="shared" si="24"/>
        <v>1.058457711442786</v>
      </c>
      <c r="G294" s="81">
        <v>7.23</v>
      </c>
      <c r="H294" s="81">
        <v>0.33</v>
      </c>
      <c r="I294" s="81">
        <v>0.39800000000000002</v>
      </c>
      <c r="J294" s="81">
        <v>1.6E-2</v>
      </c>
      <c r="K294" s="82">
        <v>0.64758000000000004</v>
      </c>
      <c r="L294" s="81">
        <v>2.5125630000000001</v>
      </c>
      <c r="M294" s="81">
        <v>0.12625939999999999</v>
      </c>
      <c r="N294" s="81">
        <v>0.1336</v>
      </c>
      <c r="O294" s="81">
        <v>4.4000000000000003E-3</v>
      </c>
      <c r="P294" s="78"/>
      <c r="Q294" s="78">
        <v>2140</v>
      </c>
      <c r="R294" s="78">
        <v>40</v>
      </c>
      <c r="S294" s="78">
        <v>2160</v>
      </c>
      <c r="T294" s="78">
        <v>72</v>
      </c>
      <c r="U294" s="90">
        <v>2121</v>
      </c>
      <c r="V294" s="78">
        <v>62</v>
      </c>
      <c r="W294" s="89">
        <v>2138</v>
      </c>
      <c r="X294" s="89">
        <v>39</v>
      </c>
      <c r="Y294" s="19"/>
      <c r="Z294" s="1">
        <v>-1.8</v>
      </c>
      <c r="AA294" s="9">
        <f t="shared" si="25"/>
        <v>-1.8387553041018521</v>
      </c>
    </row>
    <row r="295" spans="1:30" x14ac:dyDescent="0.3">
      <c r="A295" s="78">
        <v>256</v>
      </c>
      <c r="B295" s="78" t="s">
        <v>16</v>
      </c>
      <c r="C295" s="79">
        <v>49.9</v>
      </c>
      <c r="D295" s="78">
        <v>10</v>
      </c>
      <c r="E295" s="80">
        <v>5.08</v>
      </c>
      <c r="F295" s="80">
        <f t="shared" si="24"/>
        <v>0.20040080160320642</v>
      </c>
      <c r="G295" s="81">
        <v>6.56</v>
      </c>
      <c r="H295" s="81">
        <v>0.42</v>
      </c>
      <c r="I295" s="81">
        <v>0.36099999999999999</v>
      </c>
      <c r="J295" s="81">
        <v>1.7000000000000001E-2</v>
      </c>
      <c r="K295" s="82">
        <v>0.63829999999999998</v>
      </c>
      <c r="L295" s="82">
        <v>2.7700830000000001</v>
      </c>
      <c r="M295" s="82">
        <v>0.2455475</v>
      </c>
      <c r="N295" s="81">
        <v>0.1275</v>
      </c>
      <c r="O295" s="81">
        <v>5.8999999999999999E-3</v>
      </c>
      <c r="P295" s="87"/>
      <c r="Q295" s="78">
        <v>2054</v>
      </c>
      <c r="R295" s="78">
        <v>55</v>
      </c>
      <c r="S295" s="78">
        <v>1987</v>
      </c>
      <c r="T295" s="78">
        <v>79</v>
      </c>
      <c r="U295" s="78">
        <v>2122</v>
      </c>
      <c r="V295" s="78">
        <v>85</v>
      </c>
      <c r="W295" s="89">
        <v>2048</v>
      </c>
      <c r="X295" s="89">
        <v>57</v>
      </c>
      <c r="Y295" s="19"/>
      <c r="Z295" s="1">
        <v>6.4</v>
      </c>
      <c r="AA295" s="9">
        <f t="shared" si="25"/>
        <v>6.3619227144203592</v>
      </c>
    </row>
    <row r="296" spans="1:30" x14ac:dyDescent="0.3">
      <c r="A296" s="78">
        <v>117</v>
      </c>
      <c r="B296" s="78" t="s">
        <v>46</v>
      </c>
      <c r="C296" s="79">
        <v>124</v>
      </c>
      <c r="D296" s="78">
        <v>112</v>
      </c>
      <c r="E296" s="80">
        <v>1.1140000000000001</v>
      </c>
      <c r="F296" s="80">
        <f t="shared" si="24"/>
        <v>0.90322580645161288</v>
      </c>
      <c r="G296" s="81">
        <v>7.35</v>
      </c>
      <c r="H296" s="81">
        <v>0.24</v>
      </c>
      <c r="I296" s="81">
        <v>0.39100000000000001</v>
      </c>
      <c r="J296" s="81">
        <v>0.01</v>
      </c>
      <c r="K296" s="82">
        <v>0.55405000000000004</v>
      </c>
      <c r="L296" s="81">
        <v>2.5575450000000002</v>
      </c>
      <c r="M296" s="81">
        <v>0.19623109999999999</v>
      </c>
      <c r="N296" s="81">
        <v>0.1341</v>
      </c>
      <c r="O296" s="81">
        <v>3.0000000000000001E-3</v>
      </c>
      <c r="P296" s="87"/>
      <c r="Q296" s="78">
        <v>2155</v>
      </c>
      <c r="R296" s="78">
        <v>29</v>
      </c>
      <c r="S296" s="78">
        <v>2127</v>
      </c>
      <c r="T296" s="78">
        <v>45</v>
      </c>
      <c r="U296" s="78">
        <v>2181</v>
      </c>
      <c r="V296" s="78">
        <v>48</v>
      </c>
      <c r="W296" s="89">
        <v>2153</v>
      </c>
      <c r="X296" s="89">
        <v>29</v>
      </c>
      <c r="Y296" s="19"/>
      <c r="Z296" s="1">
        <v>2.5</v>
      </c>
      <c r="AA296" s="9">
        <f t="shared" si="25"/>
        <v>2.4759284731774471</v>
      </c>
    </row>
    <row r="297" spans="1:30" x14ac:dyDescent="0.3">
      <c r="A297" s="78">
        <v>79</v>
      </c>
      <c r="B297" s="78" t="s">
        <v>40</v>
      </c>
      <c r="C297" s="79">
        <v>45.8</v>
      </c>
      <c r="D297" s="78">
        <v>29.4</v>
      </c>
      <c r="E297" s="80">
        <v>1.3779999999999999</v>
      </c>
      <c r="F297" s="80">
        <f t="shared" si="24"/>
        <v>0.64192139737991272</v>
      </c>
      <c r="G297" s="81">
        <v>7.79</v>
      </c>
      <c r="H297" s="81">
        <v>0.23</v>
      </c>
      <c r="I297" s="81">
        <v>0.39700000000000002</v>
      </c>
      <c r="J297" s="81">
        <v>1.2E-2</v>
      </c>
      <c r="K297" s="82">
        <v>0.60404999999999998</v>
      </c>
      <c r="L297" s="81">
        <v>2.5188920000000001</v>
      </c>
      <c r="M297" s="81">
        <v>0.1078619</v>
      </c>
      <c r="N297" s="81">
        <v>0.14119999999999999</v>
      </c>
      <c r="O297" s="81">
        <v>3.3999999999999998E-3</v>
      </c>
      <c r="P297" s="87"/>
      <c r="Q297" s="78">
        <v>2207</v>
      </c>
      <c r="R297" s="78">
        <v>26</v>
      </c>
      <c r="S297" s="78">
        <v>2155</v>
      </c>
      <c r="T297" s="78">
        <v>54</v>
      </c>
      <c r="U297" s="78">
        <v>2256</v>
      </c>
      <c r="V297" s="78">
        <v>45</v>
      </c>
      <c r="W297" s="89">
        <v>2212</v>
      </c>
      <c r="X297" s="89">
        <v>26</v>
      </c>
      <c r="Y297" s="19"/>
      <c r="Z297" s="1">
        <v>4.4000000000000004</v>
      </c>
      <c r="AA297" s="9">
        <f t="shared" si="25"/>
        <v>4.4769503546099259</v>
      </c>
    </row>
    <row r="298" spans="1:30" x14ac:dyDescent="0.3">
      <c r="A298" s="78">
        <v>82</v>
      </c>
      <c r="B298" s="78" t="s">
        <v>21</v>
      </c>
      <c r="C298" s="79">
        <v>20.29</v>
      </c>
      <c r="D298" s="78">
        <v>8.56</v>
      </c>
      <c r="E298" s="80">
        <v>2.02</v>
      </c>
      <c r="F298" s="80">
        <f t="shared" si="24"/>
        <v>0.42188270083785118</v>
      </c>
      <c r="G298" s="81">
        <v>9.83</v>
      </c>
      <c r="H298" s="81">
        <v>0.48</v>
      </c>
      <c r="I298" s="81">
        <v>0.46700000000000003</v>
      </c>
      <c r="J298" s="81">
        <v>1.7999999999999999E-2</v>
      </c>
      <c r="K298" s="82">
        <v>0.76907000000000003</v>
      </c>
      <c r="L298" s="81">
        <v>2.1413280000000001</v>
      </c>
      <c r="M298" s="81">
        <v>0.1054615</v>
      </c>
      <c r="N298" s="81">
        <v>0.15659999999999999</v>
      </c>
      <c r="O298" s="81">
        <v>5.4999999999999997E-3</v>
      </c>
      <c r="P298" s="87"/>
      <c r="Q298" s="78">
        <v>2419</v>
      </c>
      <c r="R298" s="78">
        <v>44</v>
      </c>
      <c r="S298" s="78">
        <v>2470</v>
      </c>
      <c r="T298" s="78">
        <v>78</v>
      </c>
      <c r="U298" s="78">
        <v>2376</v>
      </c>
      <c r="V298" s="78">
        <v>52</v>
      </c>
      <c r="W298" s="89">
        <v>2406</v>
      </c>
      <c r="X298" s="89">
        <v>42</v>
      </c>
      <c r="Y298" s="19"/>
      <c r="Z298" s="1">
        <v>-4</v>
      </c>
      <c r="AA298" s="9">
        <f t="shared" si="25"/>
        <v>-3.956228956228955</v>
      </c>
    </row>
    <row r="299" spans="1:30" x14ac:dyDescent="0.3">
      <c r="A299" s="78">
        <v>162</v>
      </c>
      <c r="B299" s="78" t="s">
        <v>56</v>
      </c>
      <c r="C299" s="79">
        <v>260</v>
      </c>
      <c r="D299" s="78">
        <v>59.2</v>
      </c>
      <c r="E299" s="80">
        <v>4.1900000000000004</v>
      </c>
      <c r="F299" s="80">
        <f t="shared" si="24"/>
        <v>0.22769230769230769</v>
      </c>
      <c r="G299" s="81">
        <v>9.32</v>
      </c>
      <c r="H299" s="81">
        <v>0.32</v>
      </c>
      <c r="I299" s="81">
        <v>0.442</v>
      </c>
      <c r="J299" s="81">
        <v>1.4E-2</v>
      </c>
      <c r="K299" s="82">
        <v>0.72784000000000004</v>
      </c>
      <c r="L299" s="81">
        <v>2.2624430000000002</v>
      </c>
      <c r="M299" s="81">
        <v>0.1791528</v>
      </c>
      <c r="N299" s="81">
        <v>0.15090000000000001</v>
      </c>
      <c r="O299" s="81">
        <v>3.5999999999999999E-3</v>
      </c>
      <c r="P299" s="87"/>
      <c r="Q299" s="78">
        <v>2370</v>
      </c>
      <c r="R299" s="78">
        <v>31</v>
      </c>
      <c r="S299" s="78">
        <v>2360</v>
      </c>
      <c r="T299" s="78">
        <v>61</v>
      </c>
      <c r="U299" s="78">
        <v>2379</v>
      </c>
      <c r="V299" s="78">
        <v>41</v>
      </c>
      <c r="W299" s="89">
        <v>2372</v>
      </c>
      <c r="X299" s="89">
        <v>29</v>
      </c>
      <c r="Y299" s="19"/>
      <c r="Z299" s="1">
        <v>0.81</v>
      </c>
      <c r="AA299" s="9">
        <f t="shared" si="25"/>
        <v>0.79865489701555248</v>
      </c>
    </row>
    <row r="300" spans="1:30" x14ac:dyDescent="0.3">
      <c r="A300" s="78">
        <v>87</v>
      </c>
      <c r="B300" s="78" t="s">
        <v>17</v>
      </c>
      <c r="C300" s="79">
        <v>215</v>
      </c>
      <c r="D300" s="78">
        <v>32.799999999999997</v>
      </c>
      <c r="E300" s="80">
        <v>5.35</v>
      </c>
      <c r="F300" s="80">
        <f t="shared" si="24"/>
        <v>0.1525581395348837</v>
      </c>
      <c r="G300" s="81">
        <v>9.33</v>
      </c>
      <c r="H300" s="81">
        <v>0.28000000000000003</v>
      </c>
      <c r="I300" s="81">
        <v>0.434</v>
      </c>
      <c r="J300" s="81">
        <v>1.4999999999999999E-2</v>
      </c>
      <c r="K300" s="82">
        <v>0.83179999999999998</v>
      </c>
      <c r="L300" s="81">
        <v>2.3041469999999999</v>
      </c>
      <c r="M300" s="81">
        <v>0.1061819</v>
      </c>
      <c r="N300" s="81">
        <v>0.15609999999999999</v>
      </c>
      <c r="O300" s="81">
        <v>2.7000000000000001E-3</v>
      </c>
      <c r="P300" s="87"/>
      <c r="Q300" s="78">
        <v>2371</v>
      </c>
      <c r="R300" s="78">
        <v>27</v>
      </c>
      <c r="S300" s="78">
        <v>2324</v>
      </c>
      <c r="T300" s="78">
        <v>66</v>
      </c>
      <c r="U300" s="78">
        <v>2412</v>
      </c>
      <c r="V300" s="78">
        <v>32</v>
      </c>
      <c r="W300" s="89">
        <v>2388</v>
      </c>
      <c r="X300" s="89">
        <v>21</v>
      </c>
      <c r="Y300" s="19"/>
      <c r="Z300" s="1">
        <v>3.7</v>
      </c>
      <c r="AA300" s="9">
        <f t="shared" si="25"/>
        <v>3.6484245439469305</v>
      </c>
    </row>
    <row r="301" spans="1:30" x14ac:dyDescent="0.3">
      <c r="A301" s="78">
        <v>153</v>
      </c>
      <c r="B301" s="78" t="s">
        <v>26</v>
      </c>
      <c r="C301" s="79">
        <v>32.4</v>
      </c>
      <c r="D301" s="78">
        <v>21</v>
      </c>
      <c r="E301" s="80">
        <v>1.538</v>
      </c>
      <c r="F301" s="80">
        <f t="shared" si="24"/>
        <v>0.64814814814814814</v>
      </c>
      <c r="G301" s="81">
        <v>10.06</v>
      </c>
      <c r="H301" s="81">
        <v>0.53</v>
      </c>
      <c r="I301" s="81">
        <v>0.45600000000000002</v>
      </c>
      <c r="J301" s="81">
        <v>1.7000000000000001E-2</v>
      </c>
      <c r="K301" s="82">
        <v>0.35336000000000001</v>
      </c>
      <c r="L301" s="81">
        <v>2.1929820000000002</v>
      </c>
      <c r="M301" s="81">
        <v>0.18274850000000001</v>
      </c>
      <c r="N301" s="81">
        <v>0.16189999999999999</v>
      </c>
      <c r="O301" s="81">
        <v>8.9999999999999993E-3</v>
      </c>
      <c r="P301" s="87"/>
      <c r="Q301" s="78">
        <v>2440</v>
      </c>
      <c r="R301" s="78">
        <v>48</v>
      </c>
      <c r="S301" s="78">
        <v>2422</v>
      </c>
      <c r="T301" s="78">
        <v>74</v>
      </c>
      <c r="U301" s="78">
        <v>2456</v>
      </c>
      <c r="V301" s="78">
        <v>87</v>
      </c>
      <c r="W301" s="89">
        <v>2437</v>
      </c>
      <c r="X301" s="89">
        <v>46</v>
      </c>
      <c r="Y301" s="19"/>
      <c r="Z301" s="1">
        <v>1.4</v>
      </c>
      <c r="AA301" s="9">
        <f t="shared" si="25"/>
        <v>1.3843648208469119</v>
      </c>
    </row>
    <row r="302" spans="1:30" x14ac:dyDescent="0.3">
      <c r="A302" s="78">
        <v>211</v>
      </c>
      <c r="B302" s="78" t="s">
        <v>28</v>
      </c>
      <c r="C302" s="79">
        <v>94</v>
      </c>
      <c r="D302" s="78">
        <v>35.9</v>
      </c>
      <c r="E302" s="80">
        <v>2.63</v>
      </c>
      <c r="F302" s="80">
        <f t="shared" si="24"/>
        <v>0.38191489361702124</v>
      </c>
      <c r="G302" s="81">
        <v>11.21</v>
      </c>
      <c r="H302" s="81">
        <v>0.46</v>
      </c>
      <c r="I302" s="81">
        <v>0.47699999999999998</v>
      </c>
      <c r="J302" s="81">
        <v>1.4999999999999999E-2</v>
      </c>
      <c r="K302" s="82">
        <v>0.63438000000000005</v>
      </c>
      <c r="L302" s="81">
        <v>2.0964360000000002</v>
      </c>
      <c r="M302" s="81">
        <v>0.16701170000000001</v>
      </c>
      <c r="N302" s="81">
        <v>0.16830000000000001</v>
      </c>
      <c r="O302" s="81">
        <v>4.8999999999999998E-3</v>
      </c>
      <c r="P302" s="87"/>
      <c r="Q302" s="78">
        <v>2541</v>
      </c>
      <c r="R302" s="78">
        <v>37</v>
      </c>
      <c r="S302" s="78">
        <v>2514</v>
      </c>
      <c r="T302" s="78">
        <v>64</v>
      </c>
      <c r="U302" s="78">
        <v>2562</v>
      </c>
      <c r="V302" s="78">
        <v>53</v>
      </c>
      <c r="W302" s="89">
        <v>2542</v>
      </c>
      <c r="X302" s="89">
        <v>38</v>
      </c>
      <c r="Y302" s="19"/>
      <c r="Z302" s="1">
        <v>1.9</v>
      </c>
      <c r="AA302" s="9">
        <f t="shared" si="25"/>
        <v>1.8735362997658171</v>
      </c>
    </row>
    <row r="303" spans="1:30" x14ac:dyDescent="0.3">
      <c r="A303" s="78">
        <v>252</v>
      </c>
      <c r="B303" s="78" t="s">
        <v>16</v>
      </c>
      <c r="C303" s="79">
        <v>18.3</v>
      </c>
      <c r="D303" s="78">
        <v>8.32</v>
      </c>
      <c r="E303" s="80">
        <v>2.23</v>
      </c>
      <c r="F303" s="80">
        <f t="shared" si="24"/>
        <v>0.45464480874316937</v>
      </c>
      <c r="G303" s="81">
        <v>11.32</v>
      </c>
      <c r="H303" s="81">
        <v>0.69</v>
      </c>
      <c r="I303" s="81">
        <v>0.47799999999999998</v>
      </c>
      <c r="J303" s="81">
        <v>2.9000000000000001E-2</v>
      </c>
      <c r="K303" s="82">
        <v>0.47049999999999997</v>
      </c>
      <c r="L303" s="81">
        <v>2.09205</v>
      </c>
      <c r="M303" s="81">
        <v>0.19695029999999999</v>
      </c>
      <c r="N303" s="81">
        <v>0.16600000000000001</v>
      </c>
      <c r="O303" s="81">
        <v>1.0999999999999999E-2</v>
      </c>
      <c r="P303" s="87"/>
      <c r="Q303" s="78">
        <v>2550</v>
      </c>
      <c r="R303" s="78">
        <v>56</v>
      </c>
      <c r="S303" s="78">
        <v>2519</v>
      </c>
      <c r="T303" s="78">
        <v>124</v>
      </c>
      <c r="U303" s="78">
        <v>2575</v>
      </c>
      <c r="V303" s="78">
        <v>102</v>
      </c>
      <c r="W303" s="89">
        <v>2550</v>
      </c>
      <c r="X303" s="89">
        <v>56</v>
      </c>
      <c r="Y303" s="19"/>
      <c r="Z303" s="1">
        <v>2.2000000000000002</v>
      </c>
      <c r="AA303" s="9">
        <f t="shared" si="25"/>
        <v>2.1747572815533971</v>
      </c>
    </row>
    <row r="304" spans="1:30" x14ac:dyDescent="0.3">
      <c r="A304" s="78">
        <v>86</v>
      </c>
      <c r="B304" s="78" t="s">
        <v>15</v>
      </c>
      <c r="C304" s="79">
        <v>447</v>
      </c>
      <c r="D304" s="78">
        <v>39.4</v>
      </c>
      <c r="E304" s="80">
        <v>9</v>
      </c>
      <c r="F304" s="80">
        <f t="shared" si="24"/>
        <v>8.8143176733780762E-2</v>
      </c>
      <c r="G304" s="81">
        <v>11.4</v>
      </c>
      <c r="H304" s="81">
        <v>0.38</v>
      </c>
      <c r="I304" s="81">
        <v>0.47199999999999998</v>
      </c>
      <c r="J304" s="81">
        <v>0.02</v>
      </c>
      <c r="K304" s="82">
        <v>0.92279</v>
      </c>
      <c r="L304" s="81">
        <v>2.1186440000000002</v>
      </c>
      <c r="M304" s="81">
        <v>0.1122163</v>
      </c>
      <c r="N304" s="81">
        <v>0.17510000000000001</v>
      </c>
      <c r="O304" s="81">
        <v>2.5999999999999999E-3</v>
      </c>
      <c r="P304" s="87"/>
      <c r="Q304" s="78">
        <v>2556</v>
      </c>
      <c r="R304" s="78">
        <v>30</v>
      </c>
      <c r="S304" s="78">
        <v>2492</v>
      </c>
      <c r="T304" s="78">
        <v>86</v>
      </c>
      <c r="U304" s="78">
        <v>2608</v>
      </c>
      <c r="V304" s="78">
        <v>28</v>
      </c>
      <c r="W304" s="89">
        <v>2584</v>
      </c>
      <c r="X304" s="89">
        <v>17</v>
      </c>
      <c r="Y304" s="19"/>
      <c r="Z304" s="1">
        <v>4.4000000000000004</v>
      </c>
      <c r="AA304" s="9">
        <f t="shared" si="25"/>
        <v>4.4478527607361968</v>
      </c>
    </row>
    <row r="305" spans="1:27" x14ac:dyDescent="0.3">
      <c r="A305" s="78">
        <v>254</v>
      </c>
      <c r="B305" s="78" t="s">
        <v>35</v>
      </c>
      <c r="C305" s="79">
        <v>36.5</v>
      </c>
      <c r="D305" s="78">
        <v>12.3</v>
      </c>
      <c r="E305" s="80">
        <v>2.81</v>
      </c>
      <c r="F305" s="80">
        <f t="shared" si="24"/>
        <v>0.33698630136986302</v>
      </c>
      <c r="G305" s="81">
        <v>10.86</v>
      </c>
      <c r="H305" s="81">
        <v>0.89</v>
      </c>
      <c r="I305" s="81">
        <v>0.44700000000000001</v>
      </c>
      <c r="J305" s="81">
        <v>3.5999999999999997E-2</v>
      </c>
      <c r="K305" s="82">
        <v>0.78610999999999998</v>
      </c>
      <c r="L305" s="81">
        <v>2.237136</v>
      </c>
      <c r="M305" s="81">
        <v>0.24022940000000001</v>
      </c>
      <c r="N305" s="81">
        <v>0.17960000000000001</v>
      </c>
      <c r="O305" s="81">
        <v>9.1000000000000004E-3</v>
      </c>
      <c r="P305" s="87"/>
      <c r="Q305" s="78">
        <v>2511</v>
      </c>
      <c r="R305" s="78">
        <v>75</v>
      </c>
      <c r="S305" s="78">
        <v>2382</v>
      </c>
      <c r="T305" s="78">
        <v>157</v>
      </c>
      <c r="U305" s="78">
        <v>2617</v>
      </c>
      <c r="V305" s="78">
        <v>87</v>
      </c>
      <c r="W305" s="89">
        <v>2551</v>
      </c>
      <c r="X305" s="89">
        <v>65</v>
      </c>
      <c r="Y305" s="19"/>
      <c r="Z305" s="1">
        <v>9</v>
      </c>
      <c r="AA305" s="9">
        <f t="shared" si="25"/>
        <v>8.9797478028276601</v>
      </c>
    </row>
    <row r="306" spans="1:27" x14ac:dyDescent="0.3">
      <c r="A306" s="78">
        <v>96</v>
      </c>
      <c r="B306" s="78" t="s">
        <v>34</v>
      </c>
      <c r="C306" s="79">
        <v>6.29</v>
      </c>
      <c r="D306" s="78">
        <v>4.79</v>
      </c>
      <c r="E306" s="80">
        <v>0.90800000000000003</v>
      </c>
      <c r="F306" s="80">
        <f t="shared" si="24"/>
        <v>0.76152623211446746</v>
      </c>
      <c r="G306" s="81">
        <v>12.21</v>
      </c>
      <c r="H306" s="81">
        <v>0.41</v>
      </c>
      <c r="I306" s="81">
        <v>0.5</v>
      </c>
      <c r="J306" s="81">
        <v>1.2999999999999999E-2</v>
      </c>
      <c r="K306" s="82">
        <v>0.57786000000000004</v>
      </c>
      <c r="L306" s="81">
        <v>2</v>
      </c>
      <c r="M306" s="81">
        <v>8.4000000000000005E-2</v>
      </c>
      <c r="N306" s="81">
        <v>0.1777</v>
      </c>
      <c r="O306" s="81">
        <v>5.3E-3</v>
      </c>
      <c r="P306" s="87"/>
      <c r="Q306" s="78">
        <v>2621</v>
      </c>
      <c r="R306" s="78">
        <v>31</v>
      </c>
      <c r="S306" s="78">
        <v>2614</v>
      </c>
      <c r="T306" s="78">
        <v>55</v>
      </c>
      <c r="U306" s="78">
        <v>2626</v>
      </c>
      <c r="V306" s="78">
        <v>46</v>
      </c>
      <c r="W306" s="89">
        <v>2621</v>
      </c>
      <c r="X306" s="89">
        <v>31</v>
      </c>
      <c r="Y306" s="19"/>
      <c r="Z306" s="1">
        <v>0.46</v>
      </c>
      <c r="AA306" s="9">
        <f t="shared" si="25"/>
        <v>0.45696877380045464</v>
      </c>
    </row>
    <row r="307" spans="1:27" x14ac:dyDescent="0.3">
      <c r="A307" s="78">
        <v>296</v>
      </c>
      <c r="B307" s="78" t="s">
        <v>15</v>
      </c>
      <c r="C307" s="79">
        <v>55</v>
      </c>
      <c r="D307" s="78">
        <v>77</v>
      </c>
      <c r="E307" s="80">
        <v>0.74299999999999999</v>
      </c>
      <c r="F307" s="80">
        <f t="shared" si="24"/>
        <v>1.4</v>
      </c>
      <c r="G307" s="81">
        <v>12.22</v>
      </c>
      <c r="H307" s="81">
        <v>0.49</v>
      </c>
      <c r="I307" s="81">
        <v>0.497</v>
      </c>
      <c r="J307" s="81">
        <v>0.02</v>
      </c>
      <c r="K307" s="82">
        <v>0.78895999999999999</v>
      </c>
      <c r="L307" s="82">
        <v>2.0120719999999999</v>
      </c>
      <c r="M307" s="82">
        <v>0.16598589999999999</v>
      </c>
      <c r="N307" s="81">
        <v>0.18090000000000001</v>
      </c>
      <c r="O307" s="81">
        <v>4.5999999999999999E-3</v>
      </c>
      <c r="P307" s="87"/>
      <c r="Q307" s="78">
        <v>2621</v>
      </c>
      <c r="R307" s="78">
        <v>37</v>
      </c>
      <c r="S307" s="78">
        <v>2601</v>
      </c>
      <c r="T307" s="78">
        <v>84</v>
      </c>
      <c r="U307" s="78">
        <v>2637</v>
      </c>
      <c r="V307" s="78">
        <v>42</v>
      </c>
      <c r="W307" s="89">
        <v>2628</v>
      </c>
      <c r="X307" s="89">
        <v>32</v>
      </c>
      <c r="Y307" s="19"/>
      <c r="Z307" s="1">
        <v>1.4</v>
      </c>
      <c r="AA307" s="9">
        <f t="shared" si="25"/>
        <v>1.3651877133105756</v>
      </c>
    </row>
    <row r="308" spans="1:27" x14ac:dyDescent="0.3">
      <c r="A308" s="78">
        <v>181</v>
      </c>
      <c r="B308" s="78" t="s">
        <v>16</v>
      </c>
      <c r="C308" s="79">
        <v>51.8</v>
      </c>
      <c r="D308" s="78">
        <v>34.6</v>
      </c>
      <c r="E308" s="80">
        <v>1.46</v>
      </c>
      <c r="F308" s="80">
        <f t="shared" si="24"/>
        <v>0.66795366795366806</v>
      </c>
      <c r="G308" s="81">
        <v>11.94</v>
      </c>
      <c r="H308" s="81">
        <v>0.47</v>
      </c>
      <c r="I308" s="81">
        <v>0.48499999999999999</v>
      </c>
      <c r="J308" s="81">
        <v>1.7999999999999999E-2</v>
      </c>
      <c r="K308" s="82">
        <v>0.35648000000000002</v>
      </c>
      <c r="L308" s="81">
        <v>2.0618560000000001</v>
      </c>
      <c r="M308" s="81">
        <v>0.17005000000000001</v>
      </c>
      <c r="N308" s="81">
        <v>0.1749</v>
      </c>
      <c r="O308" s="81">
        <v>6.6E-3</v>
      </c>
      <c r="P308" s="87"/>
      <c r="Q308" s="78">
        <v>2600</v>
      </c>
      <c r="R308" s="78">
        <v>36</v>
      </c>
      <c r="S308" s="78">
        <v>2549</v>
      </c>
      <c r="T308" s="78">
        <v>77</v>
      </c>
      <c r="U308" s="78">
        <v>2639</v>
      </c>
      <c r="V308" s="78">
        <v>71</v>
      </c>
      <c r="W308" s="89">
        <v>2596</v>
      </c>
      <c r="X308" s="89">
        <v>36</v>
      </c>
      <c r="Y308" s="19"/>
      <c r="Z308" s="1">
        <v>3.4</v>
      </c>
      <c r="AA308" s="9">
        <f t="shared" si="25"/>
        <v>3.4103827207275401</v>
      </c>
    </row>
    <row r="309" spans="1:27" x14ac:dyDescent="0.3">
      <c r="A309" s="78">
        <v>38</v>
      </c>
      <c r="B309" s="78" t="s">
        <v>35</v>
      </c>
      <c r="C309" s="79">
        <v>411</v>
      </c>
      <c r="D309" s="78">
        <v>258</v>
      </c>
      <c r="E309" s="80">
        <v>1.881</v>
      </c>
      <c r="F309" s="80">
        <f t="shared" si="24"/>
        <v>0.62773722627737227</v>
      </c>
      <c r="G309" s="81">
        <v>12.52</v>
      </c>
      <c r="H309" s="81">
        <v>0.34</v>
      </c>
      <c r="I309" s="81">
        <v>0.50600000000000001</v>
      </c>
      <c r="J309" s="81">
        <v>1.4999999999999999E-2</v>
      </c>
      <c r="K309" s="82">
        <v>0.83094000000000001</v>
      </c>
      <c r="L309" s="81">
        <v>1.9762850000000001</v>
      </c>
      <c r="M309" s="81">
        <v>8.5925420000000002E-2</v>
      </c>
      <c r="N309" s="81">
        <v>0.18029999999999999</v>
      </c>
      <c r="O309" s="81">
        <v>3.2000000000000002E-3</v>
      </c>
      <c r="P309" s="78"/>
      <c r="Q309" s="78">
        <v>2644</v>
      </c>
      <c r="R309" s="78">
        <v>25</v>
      </c>
      <c r="S309" s="78">
        <v>2640</v>
      </c>
      <c r="T309" s="78">
        <v>63</v>
      </c>
      <c r="U309" s="78">
        <v>2648</v>
      </c>
      <c r="V309" s="78">
        <v>27</v>
      </c>
      <c r="W309" s="89">
        <v>2646</v>
      </c>
      <c r="X309" s="89">
        <v>20</v>
      </c>
      <c r="Y309" s="19"/>
      <c r="Z309" s="1">
        <v>0.31</v>
      </c>
      <c r="AA309" s="9">
        <f t="shared" si="25"/>
        <v>0.30211480362537202</v>
      </c>
    </row>
    <row r="310" spans="1:27" x14ac:dyDescent="0.3">
      <c r="A310" s="78">
        <v>137</v>
      </c>
      <c r="B310" s="78" t="s">
        <v>16</v>
      </c>
      <c r="C310" s="79">
        <v>117</v>
      </c>
      <c r="D310" s="78">
        <v>117</v>
      </c>
      <c r="E310" s="80">
        <v>1.0289999999999999</v>
      </c>
      <c r="F310" s="80">
        <f t="shared" si="24"/>
        <v>1</v>
      </c>
      <c r="G310" s="81">
        <v>12.4</v>
      </c>
      <c r="H310" s="81">
        <v>0.48</v>
      </c>
      <c r="I310" s="81">
        <v>0.499</v>
      </c>
      <c r="J310" s="81">
        <v>1.4999999999999999E-2</v>
      </c>
      <c r="K310" s="82">
        <v>0.72636000000000001</v>
      </c>
      <c r="L310" s="81">
        <v>2.0040079999999998</v>
      </c>
      <c r="M310" s="81">
        <v>0.15662590000000001</v>
      </c>
      <c r="N310" s="81">
        <v>0.1794</v>
      </c>
      <c r="O310" s="81">
        <v>5.3E-3</v>
      </c>
      <c r="P310" s="87"/>
      <c r="Q310" s="78">
        <v>2635</v>
      </c>
      <c r="R310" s="78">
        <v>36</v>
      </c>
      <c r="S310" s="78">
        <v>2609</v>
      </c>
      <c r="T310" s="78">
        <v>63</v>
      </c>
      <c r="U310" s="78">
        <v>2655</v>
      </c>
      <c r="V310" s="78">
        <v>43</v>
      </c>
      <c r="W310" s="89">
        <v>2640</v>
      </c>
      <c r="X310" s="89">
        <v>35</v>
      </c>
      <c r="Y310" s="19"/>
      <c r="Z310" s="1">
        <v>1.7</v>
      </c>
      <c r="AA310" s="9">
        <f t="shared" si="25"/>
        <v>1.7325800376647891</v>
      </c>
    </row>
    <row r="311" spans="1:27" x14ac:dyDescent="0.3">
      <c r="A311" s="78">
        <v>41</v>
      </c>
      <c r="B311" s="78" t="s">
        <v>35</v>
      </c>
      <c r="C311" s="79">
        <v>99</v>
      </c>
      <c r="D311" s="78">
        <v>67.8</v>
      </c>
      <c r="E311" s="80">
        <v>1.5049999999999999</v>
      </c>
      <c r="F311" s="80">
        <f t="shared" si="24"/>
        <v>0.68484848484848482</v>
      </c>
      <c r="G311" s="81">
        <v>13.22</v>
      </c>
      <c r="H311" s="81">
        <v>0.42</v>
      </c>
      <c r="I311" s="81">
        <v>0.52500000000000002</v>
      </c>
      <c r="J311" s="81">
        <v>1.2999999999999999E-2</v>
      </c>
      <c r="K311" s="82">
        <v>0.74711000000000005</v>
      </c>
      <c r="L311" s="81">
        <v>1.9047620000000001</v>
      </c>
      <c r="M311" s="81">
        <v>7.6190480000000005E-2</v>
      </c>
      <c r="N311" s="81">
        <v>0.18759999999999999</v>
      </c>
      <c r="O311" s="81">
        <v>4.1999999999999997E-3</v>
      </c>
      <c r="P311" s="78"/>
      <c r="Q311" s="78">
        <v>2695</v>
      </c>
      <c r="R311" s="78">
        <v>29</v>
      </c>
      <c r="S311" s="78">
        <v>2720</v>
      </c>
      <c r="T311" s="78">
        <v>54</v>
      </c>
      <c r="U311" s="78">
        <v>2677</v>
      </c>
      <c r="V311" s="78">
        <v>34</v>
      </c>
      <c r="W311" s="89">
        <v>2690</v>
      </c>
      <c r="X311" s="89">
        <v>28</v>
      </c>
      <c r="Y311" s="19"/>
      <c r="Z311" s="1">
        <v>-1.6</v>
      </c>
      <c r="AA311" s="9">
        <f t="shared" si="25"/>
        <v>-1.6062756817332797</v>
      </c>
    </row>
    <row r="312" spans="1:27" x14ac:dyDescent="0.3">
      <c r="A312" s="78">
        <v>110</v>
      </c>
      <c r="B312" s="78" t="s">
        <v>19</v>
      </c>
      <c r="C312" s="79">
        <v>537</v>
      </c>
      <c r="D312" s="78">
        <v>375</v>
      </c>
      <c r="E312" s="80">
        <v>1.421</v>
      </c>
      <c r="F312" s="80">
        <f t="shared" si="24"/>
        <v>0.6983240223463687</v>
      </c>
      <c r="G312" s="81">
        <v>12.53</v>
      </c>
      <c r="H312" s="81">
        <v>0.36</v>
      </c>
      <c r="I312" s="81">
        <v>0.497</v>
      </c>
      <c r="J312" s="81">
        <v>1.4E-2</v>
      </c>
      <c r="K312" s="82">
        <v>0.72787000000000002</v>
      </c>
      <c r="L312" s="81">
        <v>2.0120719999999999</v>
      </c>
      <c r="M312" s="81">
        <v>0.157889</v>
      </c>
      <c r="N312" s="81">
        <v>0.1822</v>
      </c>
      <c r="O312" s="81">
        <v>2.5999999999999999E-3</v>
      </c>
      <c r="P312" s="87"/>
      <c r="Q312" s="78">
        <v>2645</v>
      </c>
      <c r="R312" s="78">
        <v>26</v>
      </c>
      <c r="S312" s="78">
        <v>2601</v>
      </c>
      <c r="T312" s="78">
        <v>59</v>
      </c>
      <c r="U312" s="78">
        <v>2679</v>
      </c>
      <c r="V312" s="78">
        <v>34</v>
      </c>
      <c r="W312" s="89">
        <v>2655</v>
      </c>
      <c r="X312" s="89">
        <v>24</v>
      </c>
      <c r="Y312" s="19"/>
      <c r="Z312" s="1">
        <v>2.9</v>
      </c>
      <c r="AA312" s="9">
        <f t="shared" si="25"/>
        <v>2.9115341545352749</v>
      </c>
    </row>
    <row r="313" spans="1:27" x14ac:dyDescent="0.3">
      <c r="A313" s="78">
        <v>190</v>
      </c>
      <c r="B313" s="78" t="s">
        <v>22</v>
      </c>
      <c r="C313" s="79">
        <v>66.8</v>
      </c>
      <c r="D313" s="78">
        <v>63.1</v>
      </c>
      <c r="E313" s="80">
        <v>1.0680000000000001</v>
      </c>
      <c r="F313" s="80">
        <f t="shared" si="24"/>
        <v>0.94461077844311381</v>
      </c>
      <c r="G313" s="81">
        <v>13.7</v>
      </c>
      <c r="H313" s="81">
        <v>0.52</v>
      </c>
      <c r="I313" s="81">
        <v>0.54100000000000004</v>
      </c>
      <c r="J313" s="81">
        <v>1.2999999999999999E-2</v>
      </c>
      <c r="K313" s="82">
        <v>0.71655999999999997</v>
      </c>
      <c r="L313" s="81">
        <v>1.8484290000000001</v>
      </c>
      <c r="M313" s="81">
        <v>0.14350089999999999</v>
      </c>
      <c r="N313" s="81">
        <v>0.184</v>
      </c>
      <c r="O313" s="81">
        <v>4.4000000000000003E-3</v>
      </c>
      <c r="P313" s="87"/>
      <c r="Q313" s="78">
        <v>2729</v>
      </c>
      <c r="R313" s="78">
        <v>35</v>
      </c>
      <c r="S313" s="78">
        <v>2788</v>
      </c>
      <c r="T313" s="78">
        <v>53</v>
      </c>
      <c r="U313" s="78">
        <v>2686</v>
      </c>
      <c r="V313" s="78">
        <v>43</v>
      </c>
      <c r="W313" s="89">
        <v>2725</v>
      </c>
      <c r="X313" s="89">
        <v>35</v>
      </c>
      <c r="Y313" s="19"/>
      <c r="Z313" s="1">
        <v>-3.8</v>
      </c>
      <c r="AA313" s="9">
        <f t="shared" si="25"/>
        <v>-3.7974683544303787</v>
      </c>
    </row>
    <row r="314" spans="1:27" x14ac:dyDescent="0.3">
      <c r="A314" s="78">
        <v>51</v>
      </c>
      <c r="B314" s="78" t="s">
        <v>36</v>
      </c>
      <c r="C314" s="79">
        <v>89</v>
      </c>
      <c r="D314" s="78">
        <v>133</v>
      </c>
      <c r="E314" s="80">
        <v>0.76400000000000001</v>
      </c>
      <c r="F314" s="80">
        <f t="shared" si="24"/>
        <v>1.4943820224719102</v>
      </c>
      <c r="G314" s="81">
        <v>14.16</v>
      </c>
      <c r="H314" s="81">
        <v>0.49</v>
      </c>
      <c r="I314" s="81">
        <v>0.55900000000000005</v>
      </c>
      <c r="J314" s="81">
        <v>2.1999999999999999E-2</v>
      </c>
      <c r="K314" s="82">
        <v>0.85146999999999995</v>
      </c>
      <c r="L314" s="81">
        <v>1.7889090000000001</v>
      </c>
      <c r="M314" s="81">
        <v>9.2805639999999995E-2</v>
      </c>
      <c r="N314" s="81">
        <v>0.18540000000000001</v>
      </c>
      <c r="O314" s="81">
        <v>3.8E-3</v>
      </c>
      <c r="P314" s="87"/>
      <c r="Q314" s="78">
        <v>2760</v>
      </c>
      <c r="R314" s="78">
        <v>32</v>
      </c>
      <c r="S314" s="78">
        <v>2862</v>
      </c>
      <c r="T314" s="78">
        <v>89</v>
      </c>
      <c r="U314" s="78">
        <v>2687</v>
      </c>
      <c r="V314" s="78">
        <v>33</v>
      </c>
      <c r="W314" s="89">
        <v>2725</v>
      </c>
      <c r="X314" s="89">
        <v>24</v>
      </c>
      <c r="Y314" s="19"/>
      <c r="Z314" s="1">
        <v>-6.5</v>
      </c>
      <c r="AA314" s="9">
        <f t="shared" si="25"/>
        <v>-6.512839598064744</v>
      </c>
    </row>
    <row r="315" spans="1:27" x14ac:dyDescent="0.3">
      <c r="A315" s="78">
        <v>239</v>
      </c>
      <c r="B315" s="78" t="s">
        <v>22</v>
      </c>
      <c r="C315" s="79">
        <v>89</v>
      </c>
      <c r="D315" s="78">
        <v>63</v>
      </c>
      <c r="E315" s="80">
        <v>1.371</v>
      </c>
      <c r="F315" s="80">
        <f t="shared" si="24"/>
        <v>0.7078651685393258</v>
      </c>
      <c r="G315" s="81">
        <v>13.58</v>
      </c>
      <c r="H315" s="81">
        <v>0.48</v>
      </c>
      <c r="I315" s="81">
        <v>0.53300000000000003</v>
      </c>
      <c r="J315" s="81">
        <v>1.7000000000000001E-2</v>
      </c>
      <c r="K315" s="82">
        <v>0.55162</v>
      </c>
      <c r="L315" s="81">
        <v>1.8761730000000001</v>
      </c>
      <c r="M315" s="81">
        <v>0.147841</v>
      </c>
      <c r="N315" s="81">
        <v>0.18179999999999999</v>
      </c>
      <c r="O315" s="81">
        <v>6.1000000000000004E-3</v>
      </c>
      <c r="P315" s="87"/>
      <c r="Q315" s="78">
        <v>2721</v>
      </c>
      <c r="R315" s="78">
        <v>33</v>
      </c>
      <c r="S315" s="78">
        <v>2754</v>
      </c>
      <c r="T315" s="78">
        <v>70</v>
      </c>
      <c r="U315" s="78">
        <v>2696</v>
      </c>
      <c r="V315" s="78">
        <v>52</v>
      </c>
      <c r="W315" s="89">
        <v>2719</v>
      </c>
      <c r="X315" s="89">
        <v>33</v>
      </c>
      <c r="Y315" s="19"/>
      <c r="Z315" s="1">
        <v>-2.1</v>
      </c>
      <c r="AA315" s="9">
        <f t="shared" si="25"/>
        <v>-2.1513353115726943</v>
      </c>
    </row>
    <row r="316" spans="1:27" x14ac:dyDescent="0.3">
      <c r="A316" s="78">
        <v>235</v>
      </c>
      <c r="B316" s="78" t="s">
        <v>22</v>
      </c>
      <c r="C316" s="79">
        <v>17.600000000000001</v>
      </c>
      <c r="D316" s="78">
        <v>10.5</v>
      </c>
      <c r="E316" s="80">
        <v>1.77</v>
      </c>
      <c r="F316" s="80">
        <f t="shared" si="24"/>
        <v>0.59659090909090906</v>
      </c>
      <c r="G316" s="81">
        <v>13.65</v>
      </c>
      <c r="H316" s="81">
        <v>0.84</v>
      </c>
      <c r="I316" s="81">
        <v>0.53600000000000003</v>
      </c>
      <c r="J316" s="81">
        <v>2.3E-2</v>
      </c>
      <c r="K316" s="82">
        <v>0.45994000000000002</v>
      </c>
      <c r="L316" s="81">
        <v>1.865672</v>
      </c>
      <c r="M316" s="81">
        <v>0.15663289999999999</v>
      </c>
      <c r="N316" s="81">
        <v>0.187</v>
      </c>
      <c r="O316" s="81">
        <v>1.0999999999999999E-2</v>
      </c>
      <c r="P316" s="87"/>
      <c r="Q316" s="78">
        <v>2726</v>
      </c>
      <c r="R316" s="78">
        <v>57</v>
      </c>
      <c r="S316" s="78">
        <v>2767</v>
      </c>
      <c r="T316" s="78">
        <v>95</v>
      </c>
      <c r="U316" s="78">
        <v>2696</v>
      </c>
      <c r="V316" s="78">
        <v>92</v>
      </c>
      <c r="W316" s="89">
        <v>2730</v>
      </c>
      <c r="X316" s="89">
        <v>56</v>
      </c>
      <c r="Y316" s="19"/>
      <c r="Z316" s="1">
        <v>-2.6</v>
      </c>
      <c r="AA316" s="9">
        <f t="shared" si="25"/>
        <v>-2.6335311572700277</v>
      </c>
    </row>
    <row r="317" spans="1:27" x14ac:dyDescent="0.3">
      <c r="A317" s="78">
        <v>300</v>
      </c>
      <c r="B317" s="78" t="s">
        <v>15</v>
      </c>
      <c r="C317" s="79">
        <v>71.099999999999994</v>
      </c>
      <c r="D317" s="78">
        <v>26</v>
      </c>
      <c r="E317" s="80">
        <v>2.7</v>
      </c>
      <c r="F317" s="80">
        <f t="shared" si="24"/>
        <v>0.36568213783403658</v>
      </c>
      <c r="G317" s="81">
        <v>13.78</v>
      </c>
      <c r="H317" s="81">
        <v>0.64</v>
      </c>
      <c r="I317" s="81">
        <v>0.53800000000000003</v>
      </c>
      <c r="J317" s="81">
        <v>2.1999999999999999E-2</v>
      </c>
      <c r="K317" s="82">
        <v>0.77683999999999997</v>
      </c>
      <c r="L317" s="82">
        <v>1.8587359999999999</v>
      </c>
      <c r="M317" s="82">
        <v>0.15547050000000001</v>
      </c>
      <c r="N317" s="81">
        <v>0.18720000000000001</v>
      </c>
      <c r="O317" s="81">
        <v>6.1000000000000004E-3</v>
      </c>
      <c r="P317" s="87"/>
      <c r="Q317" s="78">
        <v>2735</v>
      </c>
      <c r="R317" s="78">
        <v>43</v>
      </c>
      <c r="S317" s="78">
        <v>2775</v>
      </c>
      <c r="T317" s="78">
        <v>90</v>
      </c>
      <c r="U317" s="78">
        <v>2705</v>
      </c>
      <c r="V317" s="78">
        <v>48</v>
      </c>
      <c r="W317" s="89">
        <v>2723</v>
      </c>
      <c r="X317" s="89">
        <v>39</v>
      </c>
      <c r="Y317" s="19"/>
      <c r="Z317" s="1">
        <v>-2.6</v>
      </c>
      <c r="AA317" s="9">
        <f t="shared" si="25"/>
        <v>-2.5878003696857803</v>
      </c>
    </row>
    <row r="318" spans="1:27" x14ac:dyDescent="0.3">
      <c r="A318" s="78">
        <v>103</v>
      </c>
      <c r="B318" s="78" t="s">
        <v>25</v>
      </c>
      <c r="C318" s="79">
        <v>1.008</v>
      </c>
      <c r="D318" s="78">
        <v>0.55300000000000005</v>
      </c>
      <c r="E318" s="80">
        <v>1.3129999999999999</v>
      </c>
      <c r="F318" s="80">
        <f t="shared" si="24"/>
        <v>0.54861111111111116</v>
      </c>
      <c r="G318" s="81">
        <v>13.51</v>
      </c>
      <c r="H318" s="81">
        <v>0.42</v>
      </c>
      <c r="I318" s="81">
        <v>0.52300000000000002</v>
      </c>
      <c r="J318" s="81">
        <v>1.2E-2</v>
      </c>
      <c r="K318" s="82">
        <v>0.71591000000000005</v>
      </c>
      <c r="L318" s="81">
        <v>1.9120459999999999</v>
      </c>
      <c r="M318" s="81">
        <v>7.3118390000000005E-2</v>
      </c>
      <c r="N318" s="81">
        <v>0.186</v>
      </c>
      <c r="O318" s="81">
        <v>3.7000000000000002E-3</v>
      </c>
      <c r="P318" s="87"/>
      <c r="Q318" s="78">
        <v>2716</v>
      </c>
      <c r="R318" s="78">
        <v>29</v>
      </c>
      <c r="S318" s="78">
        <v>2712</v>
      </c>
      <c r="T318" s="78">
        <v>50</v>
      </c>
      <c r="U318" s="78">
        <v>2719</v>
      </c>
      <c r="V318" s="78">
        <v>35</v>
      </c>
      <c r="W318" s="89">
        <v>2717</v>
      </c>
      <c r="X318" s="89">
        <v>28</v>
      </c>
      <c r="Y318" s="19"/>
      <c r="Z318" s="1">
        <v>0.26</v>
      </c>
      <c r="AA318" s="9">
        <f t="shared" si="25"/>
        <v>0.25744759102612136</v>
      </c>
    </row>
    <row r="319" spans="1:27" x14ac:dyDescent="0.3">
      <c r="A319" s="78">
        <v>81</v>
      </c>
      <c r="B319" s="78" t="s">
        <v>42</v>
      </c>
      <c r="C319" s="79">
        <v>64.8</v>
      </c>
      <c r="D319" s="78">
        <v>49.4</v>
      </c>
      <c r="E319" s="80">
        <v>1.0449999999999999</v>
      </c>
      <c r="F319" s="80">
        <f t="shared" si="24"/>
        <v>0.76234567901234573</v>
      </c>
      <c r="G319" s="81">
        <v>13.14</v>
      </c>
      <c r="H319" s="81">
        <v>0.48</v>
      </c>
      <c r="I319" s="81">
        <v>0.50800000000000001</v>
      </c>
      <c r="J319" s="81">
        <v>1.6E-2</v>
      </c>
      <c r="K319" s="82">
        <v>0.87100999999999995</v>
      </c>
      <c r="L319" s="81">
        <v>1.968504</v>
      </c>
      <c r="M319" s="81">
        <v>8.9125179999999998E-2</v>
      </c>
      <c r="N319" s="81">
        <v>0.1875</v>
      </c>
      <c r="O319" s="81">
        <v>3.0999999999999999E-3</v>
      </c>
      <c r="P319" s="87"/>
      <c r="Q319" s="78">
        <v>2690</v>
      </c>
      <c r="R319" s="78">
        <v>34</v>
      </c>
      <c r="S319" s="78">
        <v>2648</v>
      </c>
      <c r="T319" s="78">
        <v>67</v>
      </c>
      <c r="U319" s="78">
        <v>2721</v>
      </c>
      <c r="V319" s="78">
        <v>29</v>
      </c>
      <c r="W319" s="89">
        <v>2710</v>
      </c>
      <c r="X319" s="89">
        <v>27</v>
      </c>
      <c r="Y319" s="19"/>
      <c r="Z319" s="1">
        <v>2.7</v>
      </c>
      <c r="AA319" s="9">
        <f t="shared" si="25"/>
        <v>2.6828371922087371</v>
      </c>
    </row>
    <row r="320" spans="1:27" x14ac:dyDescent="0.3">
      <c r="A320" s="78">
        <v>172</v>
      </c>
      <c r="B320" s="78" t="s">
        <v>54</v>
      </c>
      <c r="C320" s="79">
        <v>107</v>
      </c>
      <c r="D320" s="78">
        <v>72</v>
      </c>
      <c r="E320" s="80">
        <v>1.66</v>
      </c>
      <c r="F320" s="80">
        <f t="shared" si="24"/>
        <v>0.67289719626168221</v>
      </c>
      <c r="G320" s="81">
        <v>13.36</v>
      </c>
      <c r="H320" s="81">
        <v>0.47</v>
      </c>
      <c r="I320" s="81">
        <v>0.51600000000000001</v>
      </c>
      <c r="J320" s="81">
        <v>1.6E-2</v>
      </c>
      <c r="K320" s="82">
        <v>0.71889999999999998</v>
      </c>
      <c r="L320" s="81">
        <v>1.9379839999999999</v>
      </c>
      <c r="M320" s="81">
        <v>0.15398709999999999</v>
      </c>
      <c r="N320" s="81">
        <v>0.18529999999999999</v>
      </c>
      <c r="O320" s="81">
        <v>4.4999999999999997E-3</v>
      </c>
      <c r="P320" s="87"/>
      <c r="Q320" s="78">
        <v>2705</v>
      </c>
      <c r="R320" s="78">
        <v>33</v>
      </c>
      <c r="S320" s="78">
        <v>2682</v>
      </c>
      <c r="T320" s="78">
        <v>67</v>
      </c>
      <c r="U320" s="78">
        <v>2723</v>
      </c>
      <c r="V320" s="78">
        <v>41</v>
      </c>
      <c r="W320" s="89">
        <v>2710</v>
      </c>
      <c r="X320" s="89">
        <v>31</v>
      </c>
      <c r="Y320" s="19"/>
      <c r="Z320" s="1">
        <v>1.5</v>
      </c>
      <c r="AA320" s="9">
        <f t="shared" si="25"/>
        <v>1.5056922511935369</v>
      </c>
    </row>
    <row r="321" spans="1:27" x14ac:dyDescent="0.3">
      <c r="A321" s="78">
        <v>27</v>
      </c>
      <c r="B321" s="78" t="s">
        <v>32</v>
      </c>
      <c r="C321" s="79">
        <v>352</v>
      </c>
      <c r="D321" s="78">
        <v>418</v>
      </c>
      <c r="E321" s="80">
        <v>1.0109999999999999</v>
      </c>
      <c r="F321" s="80">
        <f t="shared" si="24"/>
        <v>1.1875</v>
      </c>
      <c r="G321" s="81">
        <v>13.98</v>
      </c>
      <c r="H321" s="81">
        <v>0.56000000000000005</v>
      </c>
      <c r="I321" s="81">
        <v>0.54</v>
      </c>
      <c r="J321" s="81">
        <v>2.3E-2</v>
      </c>
      <c r="K321" s="82">
        <v>0.70267000000000002</v>
      </c>
      <c r="L321" s="81">
        <v>1.8518520000000001</v>
      </c>
      <c r="M321" s="81">
        <v>9.9451300000000006E-2</v>
      </c>
      <c r="N321" s="81">
        <v>0.18579999999999999</v>
      </c>
      <c r="O321" s="81">
        <v>4.1000000000000003E-3</v>
      </c>
      <c r="P321" s="78"/>
      <c r="Q321" s="78">
        <v>2748</v>
      </c>
      <c r="R321" s="78">
        <v>37</v>
      </c>
      <c r="S321" s="78">
        <v>2783</v>
      </c>
      <c r="T321" s="78">
        <v>94</v>
      </c>
      <c r="U321" s="78">
        <v>2723</v>
      </c>
      <c r="V321" s="78">
        <v>52</v>
      </c>
      <c r="W321" s="89">
        <v>2741</v>
      </c>
      <c r="X321" s="89">
        <v>34</v>
      </c>
      <c r="Y321" s="19"/>
      <c r="Z321" s="1">
        <v>-2.2000000000000002</v>
      </c>
      <c r="AA321" s="9">
        <f t="shared" si="25"/>
        <v>-2.2034520749173652</v>
      </c>
    </row>
    <row r="322" spans="1:27" x14ac:dyDescent="0.3">
      <c r="A322" s="78">
        <v>175</v>
      </c>
      <c r="B322" s="78" t="s">
        <v>16</v>
      </c>
      <c r="C322" s="79">
        <v>91.2</v>
      </c>
      <c r="D322" s="78">
        <v>40.1</v>
      </c>
      <c r="E322" s="80">
        <v>2.2400000000000002</v>
      </c>
      <c r="F322" s="80">
        <f t="shared" si="24"/>
        <v>0.43969298245614036</v>
      </c>
      <c r="G322" s="81">
        <v>13.32</v>
      </c>
      <c r="H322" s="81">
        <v>0.52</v>
      </c>
      <c r="I322" s="81">
        <v>0.51400000000000001</v>
      </c>
      <c r="J322" s="81">
        <v>1.6E-2</v>
      </c>
      <c r="K322" s="82">
        <v>0.77692000000000005</v>
      </c>
      <c r="L322" s="81">
        <v>1.9455249999999999</v>
      </c>
      <c r="M322" s="81">
        <v>0.15518779999999999</v>
      </c>
      <c r="N322" s="81">
        <v>0.18629999999999999</v>
      </c>
      <c r="O322" s="81">
        <v>4.7999999999999996E-3</v>
      </c>
      <c r="P322" s="87"/>
      <c r="Q322" s="78">
        <v>2703</v>
      </c>
      <c r="R322" s="78">
        <v>36</v>
      </c>
      <c r="S322" s="78">
        <v>2674</v>
      </c>
      <c r="T322" s="78">
        <v>67</v>
      </c>
      <c r="U322" s="78">
        <v>2724</v>
      </c>
      <c r="V322" s="78">
        <v>40</v>
      </c>
      <c r="W322" s="89">
        <v>2711</v>
      </c>
      <c r="X322" s="89">
        <v>34</v>
      </c>
      <c r="Y322" s="19"/>
      <c r="Z322" s="1">
        <v>1.9</v>
      </c>
      <c r="AA322" s="9">
        <f t="shared" si="25"/>
        <v>1.8355359765051418</v>
      </c>
    </row>
    <row r="323" spans="1:27" x14ac:dyDescent="0.3">
      <c r="A323" s="78">
        <v>278</v>
      </c>
      <c r="B323" s="78" t="s">
        <v>16</v>
      </c>
      <c r="C323" s="79">
        <v>95</v>
      </c>
      <c r="D323" s="78">
        <v>132</v>
      </c>
      <c r="E323" s="80">
        <v>0.68799999999999994</v>
      </c>
      <c r="F323" s="80">
        <f t="shared" si="24"/>
        <v>1.3894736842105264</v>
      </c>
      <c r="G323" s="81">
        <v>13.38</v>
      </c>
      <c r="H323" s="81">
        <v>0.61</v>
      </c>
      <c r="I323" s="81">
        <v>0.51600000000000001</v>
      </c>
      <c r="J323" s="81">
        <v>2.1999999999999999E-2</v>
      </c>
      <c r="K323" s="82">
        <v>0.80786000000000002</v>
      </c>
      <c r="L323" s="82">
        <v>1.9379839999999999</v>
      </c>
      <c r="M323" s="82">
        <v>0.1652545</v>
      </c>
      <c r="N323" s="81">
        <v>0.188</v>
      </c>
      <c r="O323" s="81">
        <v>5.0000000000000001E-3</v>
      </c>
      <c r="P323" s="87"/>
      <c r="Q323" s="78">
        <v>2707</v>
      </c>
      <c r="R323" s="78">
        <v>42</v>
      </c>
      <c r="S323" s="78">
        <v>2682</v>
      </c>
      <c r="T323" s="78">
        <v>92</v>
      </c>
      <c r="U323" s="78">
        <v>2725</v>
      </c>
      <c r="V323" s="78">
        <v>44</v>
      </c>
      <c r="W323" s="89">
        <v>2715</v>
      </c>
      <c r="X323" s="89">
        <v>36</v>
      </c>
      <c r="Y323" s="19"/>
      <c r="Z323" s="1">
        <v>1.6</v>
      </c>
      <c r="AA323" s="9">
        <f t="shared" si="25"/>
        <v>1.5779816513761489</v>
      </c>
    </row>
    <row r="324" spans="1:27" x14ac:dyDescent="0.3">
      <c r="A324" s="78">
        <v>105</v>
      </c>
      <c r="B324" s="78" t="s">
        <v>20</v>
      </c>
      <c r="C324" s="79">
        <v>168</v>
      </c>
      <c r="D324" s="78">
        <v>65</v>
      </c>
      <c r="E324" s="80">
        <v>2.64</v>
      </c>
      <c r="F324" s="80">
        <f t="shared" si="24"/>
        <v>0.38690476190476192</v>
      </c>
      <c r="G324" s="81">
        <v>13.27</v>
      </c>
      <c r="H324" s="81">
        <v>0.53</v>
      </c>
      <c r="I324" s="81">
        <v>0.51100000000000001</v>
      </c>
      <c r="J324" s="81">
        <v>1.4999999999999999E-2</v>
      </c>
      <c r="K324" s="82">
        <v>0.85401000000000005</v>
      </c>
      <c r="L324" s="81">
        <v>1.956947</v>
      </c>
      <c r="M324" s="81">
        <v>0.15318570000000001</v>
      </c>
      <c r="N324" s="81">
        <v>0.18490000000000001</v>
      </c>
      <c r="O324" s="81">
        <v>3.3999999999999998E-3</v>
      </c>
      <c r="P324" s="87"/>
      <c r="Q324" s="78">
        <v>2699</v>
      </c>
      <c r="R324" s="78">
        <v>37</v>
      </c>
      <c r="S324" s="78">
        <v>2661</v>
      </c>
      <c r="T324" s="78">
        <v>63</v>
      </c>
      <c r="U324" s="78">
        <v>2728</v>
      </c>
      <c r="V324" s="78">
        <v>34</v>
      </c>
      <c r="W324" s="89">
        <v>2717</v>
      </c>
      <c r="X324" s="89">
        <v>33</v>
      </c>
      <c r="Y324" s="19"/>
      <c r="Z324" s="1">
        <v>2.5</v>
      </c>
      <c r="AA324" s="9">
        <f t="shared" si="25"/>
        <v>2.456011730205276</v>
      </c>
    </row>
    <row r="325" spans="1:27" x14ac:dyDescent="0.3">
      <c r="A325" s="78">
        <v>26</v>
      </c>
      <c r="B325" s="78" t="s">
        <v>31</v>
      </c>
      <c r="C325" s="79">
        <v>258</v>
      </c>
      <c r="D325" s="78">
        <v>231</v>
      </c>
      <c r="E325" s="80">
        <v>1.1220000000000001</v>
      </c>
      <c r="F325" s="80">
        <f t="shared" ref="F325:F350" si="26">D325/C325</f>
        <v>0.89534883720930236</v>
      </c>
      <c r="G325" s="81">
        <v>13.3</v>
      </c>
      <c r="H325" s="81">
        <v>0.38</v>
      </c>
      <c r="I325" s="81">
        <v>0.51100000000000001</v>
      </c>
      <c r="J325" s="81">
        <v>1.6E-2</v>
      </c>
      <c r="K325" s="82">
        <v>0.73641999999999996</v>
      </c>
      <c r="L325" s="81">
        <v>1.956947</v>
      </c>
      <c r="M325" s="81">
        <v>8.8081770000000004E-2</v>
      </c>
      <c r="N325" s="81">
        <v>0.18859999999999999</v>
      </c>
      <c r="O325" s="81">
        <v>4.1000000000000003E-3</v>
      </c>
      <c r="P325" s="78"/>
      <c r="Q325" s="78">
        <v>2701</v>
      </c>
      <c r="R325" s="78">
        <v>26</v>
      </c>
      <c r="S325" s="78">
        <v>2661</v>
      </c>
      <c r="T325" s="78">
        <v>67</v>
      </c>
      <c r="U325" s="78">
        <v>2731</v>
      </c>
      <c r="V325" s="78">
        <v>35</v>
      </c>
      <c r="W325" s="89">
        <v>2711</v>
      </c>
      <c r="X325" s="89">
        <v>23</v>
      </c>
      <c r="Y325" s="19"/>
      <c r="Z325" s="1">
        <v>2.6</v>
      </c>
      <c r="AA325" s="9">
        <f t="shared" ref="AA325:AA350" si="27">100-(100*(S325/U325))</f>
        <v>2.5631636763090455</v>
      </c>
    </row>
    <row r="326" spans="1:27" x14ac:dyDescent="0.3">
      <c r="A326" s="78">
        <v>290</v>
      </c>
      <c r="B326" s="78" t="s">
        <v>16</v>
      </c>
      <c r="C326" s="79">
        <v>33.4</v>
      </c>
      <c r="D326" s="78">
        <v>45.5</v>
      </c>
      <c r="E326" s="80">
        <v>0.74199999999999999</v>
      </c>
      <c r="F326" s="80">
        <f t="shared" si="26"/>
        <v>1.3622754491017965</v>
      </c>
      <c r="G326" s="81">
        <v>13.77</v>
      </c>
      <c r="H326" s="81">
        <v>0.88</v>
      </c>
      <c r="I326" s="81">
        <v>0.52800000000000002</v>
      </c>
      <c r="J326" s="81">
        <v>2.1999999999999999E-2</v>
      </c>
      <c r="K326" s="82">
        <v>0.52607999999999999</v>
      </c>
      <c r="L326" s="82">
        <v>1.893939</v>
      </c>
      <c r="M326" s="82">
        <v>0.16141530000000001</v>
      </c>
      <c r="N326" s="81">
        <v>0.1794</v>
      </c>
      <c r="O326" s="81">
        <v>9.2999999999999992E-3</v>
      </c>
      <c r="P326" s="87"/>
      <c r="Q326" s="78">
        <v>2734</v>
      </c>
      <c r="R326" s="78">
        <v>59</v>
      </c>
      <c r="S326" s="78">
        <v>2733</v>
      </c>
      <c r="T326" s="78">
        <v>91</v>
      </c>
      <c r="U326" s="78">
        <v>2735</v>
      </c>
      <c r="V326" s="78">
        <v>89</v>
      </c>
      <c r="W326" s="89">
        <v>2734</v>
      </c>
      <c r="X326" s="89">
        <v>59</v>
      </c>
      <c r="Y326" s="19"/>
      <c r="Z326" s="1">
        <v>6.3E-2</v>
      </c>
      <c r="AA326" s="9">
        <f t="shared" si="27"/>
        <v>7.3126142595981491E-2</v>
      </c>
    </row>
    <row r="327" spans="1:27" x14ac:dyDescent="0.3">
      <c r="A327" s="78">
        <v>70</v>
      </c>
      <c r="B327" s="78" t="s">
        <v>39</v>
      </c>
      <c r="C327" s="79">
        <v>940</v>
      </c>
      <c r="D327" s="78">
        <v>853</v>
      </c>
      <c r="E327" s="80">
        <v>1.48</v>
      </c>
      <c r="F327" s="80">
        <f t="shared" si="26"/>
        <v>0.9074468085106383</v>
      </c>
      <c r="G327" s="81">
        <v>13.38</v>
      </c>
      <c r="H327" s="81">
        <v>0.34</v>
      </c>
      <c r="I327" s="81">
        <v>0.51100000000000001</v>
      </c>
      <c r="J327" s="81">
        <v>1.6E-2</v>
      </c>
      <c r="K327" s="82">
        <v>0.79073000000000004</v>
      </c>
      <c r="L327" s="81">
        <v>1.956947</v>
      </c>
      <c r="M327" s="81">
        <v>8.8081770000000004E-2</v>
      </c>
      <c r="N327" s="81">
        <v>0.19270000000000001</v>
      </c>
      <c r="O327" s="81">
        <v>3.5000000000000001E-3</v>
      </c>
      <c r="P327" s="87"/>
      <c r="Q327" s="78">
        <v>2707</v>
      </c>
      <c r="R327" s="78">
        <v>24</v>
      </c>
      <c r="S327" s="78">
        <v>2661</v>
      </c>
      <c r="T327" s="78">
        <v>67</v>
      </c>
      <c r="U327" s="78">
        <v>2741</v>
      </c>
      <c r="V327" s="78">
        <v>31</v>
      </c>
      <c r="W327" s="89">
        <v>2719</v>
      </c>
      <c r="X327" s="89">
        <v>19</v>
      </c>
      <c r="Y327" s="19"/>
      <c r="Z327" s="1">
        <v>2.9</v>
      </c>
      <c r="AA327" s="9">
        <f t="shared" si="27"/>
        <v>2.9186428310835453</v>
      </c>
    </row>
    <row r="328" spans="1:27" x14ac:dyDescent="0.3">
      <c r="A328" s="78">
        <v>42</v>
      </c>
      <c r="B328" s="78" t="s">
        <v>14</v>
      </c>
      <c r="C328" s="79">
        <v>53.5</v>
      </c>
      <c r="D328" s="78">
        <v>29.2</v>
      </c>
      <c r="E328" s="80">
        <v>1.9</v>
      </c>
      <c r="F328" s="80">
        <f t="shared" si="26"/>
        <v>0.54579439252336448</v>
      </c>
      <c r="G328" s="81">
        <v>13.69</v>
      </c>
      <c r="H328" s="81">
        <v>0.49</v>
      </c>
      <c r="I328" s="81">
        <v>0.52300000000000002</v>
      </c>
      <c r="J328" s="81">
        <v>1.7000000000000001E-2</v>
      </c>
      <c r="K328" s="82">
        <v>0.72843000000000002</v>
      </c>
      <c r="L328" s="81">
        <v>1.9120459999999999</v>
      </c>
      <c r="M328" s="81">
        <v>8.7742070000000005E-2</v>
      </c>
      <c r="N328" s="81">
        <v>0.1905</v>
      </c>
      <c r="O328" s="81">
        <v>5.0000000000000001E-3</v>
      </c>
      <c r="P328" s="78"/>
      <c r="Q328" s="78">
        <v>2729</v>
      </c>
      <c r="R328" s="78">
        <v>33</v>
      </c>
      <c r="S328" s="78">
        <v>2712</v>
      </c>
      <c r="T328" s="78">
        <v>71</v>
      </c>
      <c r="U328" s="78">
        <v>2741</v>
      </c>
      <c r="V328" s="78">
        <v>41</v>
      </c>
      <c r="W328" s="89">
        <v>2732</v>
      </c>
      <c r="X328" s="89">
        <v>31</v>
      </c>
      <c r="Y328" s="19"/>
      <c r="Z328" s="1">
        <v>1.1000000000000001</v>
      </c>
      <c r="AA328" s="9">
        <f t="shared" si="27"/>
        <v>1.0580080262677853</v>
      </c>
    </row>
    <row r="329" spans="1:27" x14ac:dyDescent="0.3">
      <c r="A329" s="78">
        <v>143</v>
      </c>
      <c r="B329" s="78" t="s">
        <v>27</v>
      </c>
      <c r="C329" s="79">
        <v>105</v>
      </c>
      <c r="D329" s="78">
        <v>111</v>
      </c>
      <c r="E329" s="80">
        <v>0.89700000000000002</v>
      </c>
      <c r="F329" s="80">
        <f t="shared" si="26"/>
        <v>1.0571428571428572</v>
      </c>
      <c r="G329" s="81">
        <v>14.08</v>
      </c>
      <c r="H329" s="81">
        <v>0.61</v>
      </c>
      <c r="I329" s="81">
        <v>0.53800000000000003</v>
      </c>
      <c r="J329" s="81">
        <v>0.02</v>
      </c>
      <c r="K329" s="82">
        <v>0.54854000000000003</v>
      </c>
      <c r="L329" s="81">
        <v>1.8587359999999999</v>
      </c>
      <c r="M329" s="81">
        <v>0.1520156</v>
      </c>
      <c r="N329" s="81">
        <v>0.19070000000000001</v>
      </c>
      <c r="O329" s="81">
        <v>5.4999999999999997E-3</v>
      </c>
      <c r="P329" s="87"/>
      <c r="Q329" s="78">
        <v>2755</v>
      </c>
      <c r="R329" s="78">
        <v>40</v>
      </c>
      <c r="S329" s="78">
        <v>2775</v>
      </c>
      <c r="T329" s="78">
        <v>82</v>
      </c>
      <c r="U329" s="78">
        <v>2741</v>
      </c>
      <c r="V329" s="78">
        <v>62</v>
      </c>
      <c r="W329" s="89">
        <v>2754</v>
      </c>
      <c r="X329" s="89">
        <v>40</v>
      </c>
      <c r="Y329" s="19"/>
      <c r="Z329" s="1">
        <v>-1.3</v>
      </c>
      <c r="AA329" s="9">
        <f t="shared" si="27"/>
        <v>-1.2404232032105114</v>
      </c>
    </row>
    <row r="330" spans="1:27" x14ac:dyDescent="0.3">
      <c r="A330" s="78">
        <v>299</v>
      </c>
      <c r="B330" s="78" t="s">
        <v>61</v>
      </c>
      <c r="C330" s="79">
        <v>77.5</v>
      </c>
      <c r="D330" s="78">
        <v>42.3</v>
      </c>
      <c r="E330" s="80">
        <v>1.81</v>
      </c>
      <c r="F330" s="80">
        <f t="shared" si="26"/>
        <v>0.5458064516129032</v>
      </c>
      <c r="G330" s="81">
        <v>13.88</v>
      </c>
      <c r="H330" s="81">
        <v>0.51</v>
      </c>
      <c r="I330" s="81">
        <v>0.52800000000000002</v>
      </c>
      <c r="J330" s="81">
        <v>1.6E-2</v>
      </c>
      <c r="K330" s="82">
        <v>0.73055999999999999</v>
      </c>
      <c r="L330" s="82">
        <v>1.893939</v>
      </c>
      <c r="M330" s="82">
        <v>0.15065429999999999</v>
      </c>
      <c r="N330" s="81">
        <v>0.19089999999999999</v>
      </c>
      <c r="O330" s="81">
        <v>5.0000000000000001E-3</v>
      </c>
      <c r="P330" s="87"/>
      <c r="Q330" s="78">
        <v>2742</v>
      </c>
      <c r="R330" s="78">
        <v>34</v>
      </c>
      <c r="S330" s="78">
        <v>2733</v>
      </c>
      <c r="T330" s="78">
        <v>66</v>
      </c>
      <c r="U330" s="78">
        <v>2748</v>
      </c>
      <c r="V330" s="78">
        <v>41</v>
      </c>
      <c r="W330" s="89">
        <v>2743</v>
      </c>
      <c r="X330" s="89">
        <v>33</v>
      </c>
      <c r="Y330" s="19"/>
      <c r="Z330" s="1">
        <v>0.54</v>
      </c>
      <c r="AA330" s="9">
        <f t="shared" si="27"/>
        <v>0.54585152838427575</v>
      </c>
    </row>
    <row r="331" spans="1:27" x14ac:dyDescent="0.3">
      <c r="A331" s="78">
        <v>281</v>
      </c>
      <c r="B331" s="78" t="s">
        <v>16</v>
      </c>
      <c r="C331" s="79">
        <v>31.8</v>
      </c>
      <c r="D331" s="78">
        <v>47.4</v>
      </c>
      <c r="E331" s="80">
        <v>0.66100000000000003</v>
      </c>
      <c r="F331" s="80">
        <f t="shared" si="26"/>
        <v>1.4905660377358489</v>
      </c>
      <c r="G331" s="81">
        <v>14.73</v>
      </c>
      <c r="H331" s="81">
        <v>0.71</v>
      </c>
      <c r="I331" s="81">
        <v>0.55500000000000005</v>
      </c>
      <c r="J331" s="81">
        <v>2.1000000000000001E-2</v>
      </c>
      <c r="K331" s="82">
        <v>0.46082000000000001</v>
      </c>
      <c r="L331" s="82">
        <v>1.8018019999999999</v>
      </c>
      <c r="M331" s="82">
        <v>0.14933850000000001</v>
      </c>
      <c r="N331" s="81">
        <v>0.1895</v>
      </c>
      <c r="O331" s="81">
        <v>8.6E-3</v>
      </c>
      <c r="P331" s="87"/>
      <c r="Q331" s="78">
        <v>2798</v>
      </c>
      <c r="R331" s="78">
        <v>45</v>
      </c>
      <c r="S331" s="78">
        <v>2846</v>
      </c>
      <c r="T331" s="78">
        <v>85</v>
      </c>
      <c r="U331" s="78">
        <v>2764</v>
      </c>
      <c r="V331" s="78">
        <v>73</v>
      </c>
      <c r="W331" s="89">
        <v>2800</v>
      </c>
      <c r="X331" s="89">
        <v>44</v>
      </c>
      <c r="Y331" s="19"/>
      <c r="Z331" s="1">
        <v>-3</v>
      </c>
      <c r="AA331" s="9">
        <f t="shared" si="27"/>
        <v>-2.9667149059334292</v>
      </c>
    </row>
    <row r="332" spans="1:27" x14ac:dyDescent="0.3">
      <c r="A332" s="78">
        <v>128</v>
      </c>
      <c r="B332" s="78" t="s">
        <v>16</v>
      </c>
      <c r="C332" s="79">
        <v>77.599999999999994</v>
      </c>
      <c r="D332" s="78">
        <v>129</v>
      </c>
      <c r="E332" s="80">
        <v>0.59099999999999997</v>
      </c>
      <c r="F332" s="80">
        <f t="shared" si="26"/>
        <v>1.6623711340206186</v>
      </c>
      <c r="G332" s="81">
        <v>13.71</v>
      </c>
      <c r="H332" s="81">
        <v>0.47</v>
      </c>
      <c r="I332" s="81">
        <v>0.51600000000000001</v>
      </c>
      <c r="J332" s="81">
        <v>1.4999999999999999E-2</v>
      </c>
      <c r="K332" s="82">
        <v>0.68762999999999996</v>
      </c>
      <c r="L332" s="81">
        <v>1.9379839999999999</v>
      </c>
      <c r="M332" s="81">
        <v>0.15023139999999999</v>
      </c>
      <c r="N332" s="81">
        <v>0.19239999999999999</v>
      </c>
      <c r="O332" s="81">
        <v>5.0000000000000001E-3</v>
      </c>
      <c r="P332" s="87"/>
      <c r="Q332" s="78">
        <v>2730</v>
      </c>
      <c r="R332" s="78">
        <v>32</v>
      </c>
      <c r="S332" s="78">
        <v>2682</v>
      </c>
      <c r="T332" s="78">
        <v>63</v>
      </c>
      <c r="U332" s="78">
        <v>2765</v>
      </c>
      <c r="V332" s="78">
        <v>41</v>
      </c>
      <c r="W332" s="89">
        <v>2738</v>
      </c>
      <c r="X332" s="89">
        <v>31</v>
      </c>
      <c r="Y332" s="19"/>
      <c r="Z332" s="1">
        <v>3</v>
      </c>
      <c r="AA332" s="9">
        <f t="shared" si="27"/>
        <v>3.0018083182640112</v>
      </c>
    </row>
    <row r="333" spans="1:27" x14ac:dyDescent="0.3">
      <c r="A333" s="78">
        <v>207</v>
      </c>
      <c r="B333" s="78" t="s">
        <v>16</v>
      </c>
      <c r="C333" s="79">
        <v>93</v>
      </c>
      <c r="D333" s="78">
        <v>82</v>
      </c>
      <c r="E333" s="80">
        <v>1.087</v>
      </c>
      <c r="F333" s="80">
        <f t="shared" si="26"/>
        <v>0.88172043010752688</v>
      </c>
      <c r="G333" s="81">
        <v>13.92</v>
      </c>
      <c r="H333" s="81">
        <v>0.41</v>
      </c>
      <c r="I333" s="81">
        <v>0.52300000000000002</v>
      </c>
      <c r="J333" s="81">
        <v>1.7999999999999999E-2</v>
      </c>
      <c r="K333" s="82">
        <v>0.50427999999999995</v>
      </c>
      <c r="L333" s="81">
        <v>1.9120459999999999</v>
      </c>
      <c r="M333" s="81">
        <v>0.15354860000000001</v>
      </c>
      <c r="N333" s="81">
        <v>0.18809999999999999</v>
      </c>
      <c r="O333" s="81">
        <v>5.1999999999999998E-3</v>
      </c>
      <c r="P333" s="87"/>
      <c r="Q333" s="78">
        <v>2744</v>
      </c>
      <c r="R333" s="78">
        <v>27</v>
      </c>
      <c r="S333" s="78">
        <v>2712</v>
      </c>
      <c r="T333" s="78">
        <v>75</v>
      </c>
      <c r="U333" s="78">
        <v>2768</v>
      </c>
      <c r="V333" s="78">
        <v>52</v>
      </c>
      <c r="W333" s="89">
        <v>2746</v>
      </c>
      <c r="X333" s="89">
        <v>27</v>
      </c>
      <c r="Y333" s="19"/>
      <c r="Z333" s="1">
        <v>2</v>
      </c>
      <c r="AA333" s="9">
        <f t="shared" si="27"/>
        <v>2.0231213872832399</v>
      </c>
    </row>
    <row r="334" spans="1:27" x14ac:dyDescent="0.3">
      <c r="A334" s="78">
        <v>179</v>
      </c>
      <c r="B334" s="78" t="s">
        <v>22</v>
      </c>
      <c r="C334" s="79">
        <v>75</v>
      </c>
      <c r="D334" s="78">
        <v>50</v>
      </c>
      <c r="E334" s="80">
        <v>1.5329999999999999</v>
      </c>
      <c r="F334" s="80">
        <f t="shared" si="26"/>
        <v>0.66666666666666663</v>
      </c>
      <c r="G334" s="81">
        <v>14.42</v>
      </c>
      <c r="H334" s="81">
        <v>0.54</v>
      </c>
      <c r="I334" s="81">
        <v>0.54200000000000004</v>
      </c>
      <c r="J334" s="81">
        <v>1.4999999999999999E-2</v>
      </c>
      <c r="K334" s="82">
        <v>0.37452000000000002</v>
      </c>
      <c r="L334" s="81">
        <v>1.845018</v>
      </c>
      <c r="M334" s="81">
        <v>0.14297190000000001</v>
      </c>
      <c r="N334" s="81">
        <v>0.19259999999999999</v>
      </c>
      <c r="O334" s="81">
        <v>6.1999999999999998E-3</v>
      </c>
      <c r="P334" s="87"/>
      <c r="Q334" s="78">
        <v>2778</v>
      </c>
      <c r="R334" s="78">
        <v>35</v>
      </c>
      <c r="S334" s="78">
        <v>2792</v>
      </c>
      <c r="T334" s="78">
        <v>61</v>
      </c>
      <c r="U334" s="78">
        <v>2768</v>
      </c>
      <c r="V334" s="78">
        <v>60</v>
      </c>
      <c r="W334" s="89">
        <v>2779</v>
      </c>
      <c r="X334" s="89">
        <v>34</v>
      </c>
      <c r="Y334" s="19"/>
      <c r="Z334" s="1">
        <v>-0.88</v>
      </c>
      <c r="AA334" s="9">
        <f t="shared" si="27"/>
        <v>-0.86705202312138852</v>
      </c>
    </row>
    <row r="335" spans="1:27" x14ac:dyDescent="0.3">
      <c r="A335" s="78">
        <v>75</v>
      </c>
      <c r="B335" s="78" t="s">
        <v>15</v>
      </c>
      <c r="C335" s="79">
        <v>178</v>
      </c>
      <c r="D335" s="78">
        <v>43.8</v>
      </c>
      <c r="E335" s="80">
        <v>4.68</v>
      </c>
      <c r="F335" s="80">
        <f t="shared" si="26"/>
        <v>0.24606741573033705</v>
      </c>
      <c r="G335" s="81">
        <v>14.31</v>
      </c>
      <c r="H335" s="81">
        <v>0.38</v>
      </c>
      <c r="I335" s="81">
        <v>0.53700000000000003</v>
      </c>
      <c r="J335" s="81">
        <v>1.4999999999999999E-2</v>
      </c>
      <c r="K335" s="82">
        <v>0.61404000000000003</v>
      </c>
      <c r="L335" s="81">
        <v>1.8621970000000001</v>
      </c>
      <c r="M335" s="81">
        <v>7.6291139999999993E-2</v>
      </c>
      <c r="N335" s="81">
        <v>0.19009999999999999</v>
      </c>
      <c r="O335" s="81">
        <v>4.5999999999999999E-3</v>
      </c>
      <c r="P335" s="87"/>
      <c r="Q335" s="78">
        <v>2770</v>
      </c>
      <c r="R335" s="78">
        <v>25</v>
      </c>
      <c r="S335" s="78">
        <v>2771</v>
      </c>
      <c r="T335" s="78">
        <v>62</v>
      </c>
      <c r="U335" s="78">
        <v>2770</v>
      </c>
      <c r="V335" s="78">
        <v>39</v>
      </c>
      <c r="W335" s="89">
        <v>2770</v>
      </c>
      <c r="X335" s="89">
        <v>24</v>
      </c>
      <c r="Y335" s="19"/>
      <c r="Z335" s="1">
        <v>-2.5000000000000001E-2</v>
      </c>
      <c r="AA335" s="9">
        <f t="shared" si="27"/>
        <v>-3.6101083032491488E-2</v>
      </c>
    </row>
    <row r="336" spans="1:27" x14ac:dyDescent="0.3">
      <c r="A336" s="78">
        <v>139</v>
      </c>
      <c r="B336" s="78" t="s">
        <v>46</v>
      </c>
      <c r="C336" s="79">
        <v>49.1</v>
      </c>
      <c r="D336" s="78">
        <v>30.7</v>
      </c>
      <c r="E336" s="80">
        <v>1.5740000000000001</v>
      </c>
      <c r="F336" s="80">
        <f t="shared" si="26"/>
        <v>0.62525458248472499</v>
      </c>
      <c r="G336" s="81">
        <v>13.84</v>
      </c>
      <c r="H336" s="81">
        <v>0.52</v>
      </c>
      <c r="I336" s="81">
        <v>0.51700000000000002</v>
      </c>
      <c r="J336" s="81">
        <v>1.6E-2</v>
      </c>
      <c r="K336" s="82">
        <v>0.69235999999999998</v>
      </c>
      <c r="L336" s="81">
        <v>1.9342360000000001</v>
      </c>
      <c r="M336" s="81">
        <v>0.153392</v>
      </c>
      <c r="N336" s="81">
        <v>0.1923</v>
      </c>
      <c r="O336" s="81">
        <v>5.1999999999999998E-3</v>
      </c>
      <c r="P336" s="87"/>
      <c r="Q336" s="78">
        <v>2739</v>
      </c>
      <c r="R336" s="78">
        <v>35</v>
      </c>
      <c r="S336" s="78">
        <v>2686</v>
      </c>
      <c r="T336" s="78">
        <v>67</v>
      </c>
      <c r="U336" s="78">
        <v>2778</v>
      </c>
      <c r="V336" s="78">
        <v>44</v>
      </c>
      <c r="W336" s="89">
        <v>2747</v>
      </c>
      <c r="X336" s="89">
        <v>34</v>
      </c>
      <c r="Y336" s="19"/>
      <c r="Z336" s="1">
        <v>3.3</v>
      </c>
      <c r="AA336" s="9">
        <f t="shared" si="27"/>
        <v>3.3117350611951082</v>
      </c>
    </row>
    <row r="337" spans="1:30" x14ac:dyDescent="0.3">
      <c r="A337" s="78">
        <v>129</v>
      </c>
      <c r="B337" s="78" t="s">
        <v>48</v>
      </c>
      <c r="C337" s="79">
        <v>186</v>
      </c>
      <c r="D337" s="78">
        <v>57.1</v>
      </c>
      <c r="E337" s="80">
        <v>3.04</v>
      </c>
      <c r="F337" s="80">
        <f t="shared" si="26"/>
        <v>0.30698924731182797</v>
      </c>
      <c r="G337" s="81">
        <v>13.69</v>
      </c>
      <c r="H337" s="81">
        <v>0.53</v>
      </c>
      <c r="I337" s="81">
        <v>0.51100000000000001</v>
      </c>
      <c r="J337" s="81">
        <v>0.02</v>
      </c>
      <c r="K337" s="82">
        <v>0.74002999999999997</v>
      </c>
      <c r="L337" s="81">
        <v>1.956947</v>
      </c>
      <c r="M337" s="81">
        <v>0.1646746</v>
      </c>
      <c r="N337" s="81">
        <v>0.1918</v>
      </c>
      <c r="O337" s="81">
        <v>4.8999999999999998E-3</v>
      </c>
      <c r="P337" s="87"/>
      <c r="Q337" s="78">
        <v>2729</v>
      </c>
      <c r="R337" s="78">
        <v>36</v>
      </c>
      <c r="S337" s="78">
        <v>2661</v>
      </c>
      <c r="T337" s="78">
        <v>84</v>
      </c>
      <c r="U337" s="78">
        <v>2779</v>
      </c>
      <c r="V337" s="78">
        <v>45</v>
      </c>
      <c r="W337" s="89">
        <v>2745</v>
      </c>
      <c r="X337" s="89">
        <v>32</v>
      </c>
      <c r="Y337" s="19"/>
      <c r="Z337" s="1">
        <v>4.2</v>
      </c>
      <c r="AA337" s="9">
        <f t="shared" si="27"/>
        <v>4.2461317020510876</v>
      </c>
    </row>
    <row r="338" spans="1:30" x14ac:dyDescent="0.3">
      <c r="A338" s="78">
        <v>204</v>
      </c>
      <c r="B338" s="78" t="s">
        <v>16</v>
      </c>
      <c r="C338" s="79">
        <v>73.7</v>
      </c>
      <c r="D338" s="78">
        <v>93</v>
      </c>
      <c r="E338" s="80">
        <v>0.76</v>
      </c>
      <c r="F338" s="80">
        <f t="shared" si="26"/>
        <v>1.2618724559023067</v>
      </c>
      <c r="G338" s="81">
        <v>14.47</v>
      </c>
      <c r="H338" s="81">
        <v>0.55000000000000004</v>
      </c>
      <c r="I338" s="81">
        <v>0.53800000000000003</v>
      </c>
      <c r="J338" s="81">
        <v>1.9E-2</v>
      </c>
      <c r="K338" s="82">
        <v>0.66442999999999997</v>
      </c>
      <c r="L338" s="81">
        <v>1.8587359999999999</v>
      </c>
      <c r="M338" s="81">
        <v>0.1520156</v>
      </c>
      <c r="N338" s="81">
        <v>0.19400000000000001</v>
      </c>
      <c r="O338" s="81">
        <v>5.1000000000000004E-3</v>
      </c>
      <c r="P338" s="87"/>
      <c r="Q338" s="78">
        <v>2781</v>
      </c>
      <c r="R338" s="78">
        <v>35</v>
      </c>
      <c r="S338" s="78">
        <v>2775</v>
      </c>
      <c r="T338" s="78">
        <v>78</v>
      </c>
      <c r="U338" s="78">
        <v>2785</v>
      </c>
      <c r="V338" s="78">
        <v>48</v>
      </c>
      <c r="W338" s="89">
        <v>2782</v>
      </c>
      <c r="X338" s="89">
        <v>34</v>
      </c>
      <c r="Y338" s="19"/>
      <c r="Z338" s="1">
        <v>0.37</v>
      </c>
      <c r="AA338" s="9">
        <f t="shared" si="27"/>
        <v>0.35906642728905069</v>
      </c>
    </row>
    <row r="339" spans="1:30" x14ac:dyDescent="0.3">
      <c r="A339" s="78">
        <v>17</v>
      </c>
      <c r="B339" s="78" t="s">
        <v>22</v>
      </c>
      <c r="C339" s="79">
        <v>392</v>
      </c>
      <c r="D339" s="78">
        <v>151</v>
      </c>
      <c r="E339" s="80">
        <v>2.95</v>
      </c>
      <c r="F339" s="80">
        <f t="shared" si="26"/>
        <v>0.38520408163265307</v>
      </c>
      <c r="G339" s="81">
        <v>14.79</v>
      </c>
      <c r="H339" s="81">
        <v>0.63</v>
      </c>
      <c r="I339" s="81">
        <v>0.54900000000000004</v>
      </c>
      <c r="J339" s="81">
        <v>2.1000000000000001E-2</v>
      </c>
      <c r="K339" s="82">
        <v>0.85068999999999995</v>
      </c>
      <c r="L339" s="81">
        <v>1.8214939999999999</v>
      </c>
      <c r="M339" s="81">
        <v>9.2899490000000001E-2</v>
      </c>
      <c r="N339" s="81">
        <v>0.1991</v>
      </c>
      <c r="O339" s="81">
        <v>4.1999999999999997E-3</v>
      </c>
      <c r="P339" s="78"/>
      <c r="Q339" s="78">
        <v>2802</v>
      </c>
      <c r="R339" s="78">
        <v>40</v>
      </c>
      <c r="S339" s="78">
        <v>2821</v>
      </c>
      <c r="T339" s="78">
        <v>86</v>
      </c>
      <c r="U339" s="78">
        <v>2788</v>
      </c>
      <c r="V339" s="78">
        <v>36</v>
      </c>
      <c r="W339" s="89">
        <v>2794</v>
      </c>
      <c r="X339" s="89">
        <v>32</v>
      </c>
      <c r="Y339" s="19"/>
      <c r="Z339" s="1">
        <v>-1.2</v>
      </c>
      <c r="AA339" s="9">
        <f t="shared" si="27"/>
        <v>-1.1836441893830596</v>
      </c>
    </row>
    <row r="340" spans="1:30" x14ac:dyDescent="0.3">
      <c r="A340" s="78">
        <v>293</v>
      </c>
      <c r="B340" s="78" t="s">
        <v>61</v>
      </c>
      <c r="C340" s="79">
        <v>39.5</v>
      </c>
      <c r="D340" s="78">
        <v>27</v>
      </c>
      <c r="E340" s="80">
        <v>1.411</v>
      </c>
      <c r="F340" s="80">
        <f t="shared" si="26"/>
        <v>0.68354430379746833</v>
      </c>
      <c r="G340" s="81">
        <v>15.57</v>
      </c>
      <c r="H340" s="81">
        <v>0.92</v>
      </c>
      <c r="I340" s="81">
        <v>0.56799999999999995</v>
      </c>
      <c r="J340" s="81">
        <v>2.5000000000000001E-2</v>
      </c>
      <c r="K340" s="82">
        <v>0.60160000000000002</v>
      </c>
      <c r="L340" s="82">
        <v>1.7605630000000001</v>
      </c>
      <c r="M340" s="82">
        <v>0.14878</v>
      </c>
      <c r="N340" s="81">
        <v>0.19400000000000001</v>
      </c>
      <c r="O340" s="81">
        <v>1.0999999999999999E-2</v>
      </c>
      <c r="P340" s="87"/>
      <c r="Q340" s="78">
        <v>2851</v>
      </c>
      <c r="R340" s="78">
        <v>55</v>
      </c>
      <c r="S340" s="78">
        <v>2900</v>
      </c>
      <c r="T340" s="78">
        <v>101</v>
      </c>
      <c r="U340" s="78">
        <v>2816</v>
      </c>
      <c r="V340" s="78">
        <v>77</v>
      </c>
      <c r="W340" s="89">
        <v>2848</v>
      </c>
      <c r="X340" s="89">
        <v>55</v>
      </c>
      <c r="Y340" s="19"/>
      <c r="Z340" s="1">
        <v>-3</v>
      </c>
      <c r="AA340" s="9">
        <f t="shared" si="27"/>
        <v>-2.9829545454545467</v>
      </c>
    </row>
    <row r="341" spans="1:30" x14ac:dyDescent="0.3">
      <c r="A341" s="78">
        <v>3</v>
      </c>
      <c r="B341" s="78" t="s">
        <v>26</v>
      </c>
      <c r="C341" s="79">
        <v>85.7</v>
      </c>
      <c r="D341" s="78">
        <v>52.3</v>
      </c>
      <c r="E341" s="80">
        <v>1.7410000000000001</v>
      </c>
      <c r="F341" s="80">
        <f t="shared" si="26"/>
        <v>0.61026837806301049</v>
      </c>
      <c r="G341" s="81">
        <v>15.04</v>
      </c>
      <c r="H341" s="81">
        <v>0.52</v>
      </c>
      <c r="I341" s="81">
        <v>0.54500000000000004</v>
      </c>
      <c r="J341" s="81">
        <v>1.9E-2</v>
      </c>
      <c r="K341" s="82">
        <v>0.70506000000000002</v>
      </c>
      <c r="L341" s="81">
        <v>1.834862</v>
      </c>
      <c r="M341" s="81">
        <v>8.7534719999999996E-2</v>
      </c>
      <c r="N341" s="81">
        <v>0.20100000000000001</v>
      </c>
      <c r="O341" s="81">
        <v>4.8999999999999998E-3</v>
      </c>
      <c r="P341" s="78"/>
      <c r="Q341" s="78">
        <v>2818</v>
      </c>
      <c r="R341" s="78">
        <v>32</v>
      </c>
      <c r="S341" s="78">
        <v>2804</v>
      </c>
      <c r="T341" s="78">
        <v>78</v>
      </c>
      <c r="U341" s="90">
        <v>2827</v>
      </c>
      <c r="V341" s="78">
        <v>43</v>
      </c>
      <c r="W341" s="89">
        <v>2821</v>
      </c>
      <c r="X341" s="89">
        <v>30</v>
      </c>
      <c r="Y341" s="19"/>
      <c r="Z341" s="1">
        <v>0.82</v>
      </c>
      <c r="AA341" s="9">
        <f t="shared" si="27"/>
        <v>0.81358330385567967</v>
      </c>
    </row>
    <row r="342" spans="1:30" x14ac:dyDescent="0.3">
      <c r="A342" s="78">
        <v>197</v>
      </c>
      <c r="B342" s="78" t="s">
        <v>15</v>
      </c>
      <c r="C342" s="79">
        <v>181</v>
      </c>
      <c r="D342" s="78">
        <v>89</v>
      </c>
      <c r="E342" s="80">
        <v>1.9</v>
      </c>
      <c r="F342" s="80">
        <f t="shared" si="26"/>
        <v>0.49171270718232046</v>
      </c>
      <c r="G342" s="81">
        <v>14.77</v>
      </c>
      <c r="H342" s="81">
        <v>0.63</v>
      </c>
      <c r="I342" s="81">
        <v>0.53300000000000003</v>
      </c>
      <c r="J342" s="81">
        <v>1.9E-2</v>
      </c>
      <c r="K342" s="82">
        <v>0.69013999999999998</v>
      </c>
      <c r="L342" s="81">
        <v>1.8761730000000001</v>
      </c>
      <c r="M342" s="81">
        <v>0.151361</v>
      </c>
      <c r="N342" s="81">
        <v>0.1951</v>
      </c>
      <c r="O342" s="81">
        <v>4.7000000000000002E-3</v>
      </c>
      <c r="P342" s="87"/>
      <c r="Q342" s="78">
        <v>2801</v>
      </c>
      <c r="R342" s="78">
        <v>40</v>
      </c>
      <c r="S342" s="78">
        <v>2754</v>
      </c>
      <c r="T342" s="78">
        <v>78</v>
      </c>
      <c r="U342" s="78">
        <v>2834</v>
      </c>
      <c r="V342" s="78">
        <v>50</v>
      </c>
      <c r="W342" s="89">
        <v>2808</v>
      </c>
      <c r="X342" s="89">
        <v>39</v>
      </c>
      <c r="Y342" s="19"/>
      <c r="Z342" s="1">
        <v>2.8</v>
      </c>
      <c r="AA342" s="9">
        <f t="shared" si="27"/>
        <v>2.8228652081863146</v>
      </c>
    </row>
    <row r="343" spans="1:30" x14ac:dyDescent="0.3">
      <c r="A343" s="78">
        <v>64</v>
      </c>
      <c r="B343" s="78" t="s">
        <v>16</v>
      </c>
      <c r="C343" s="79">
        <v>62.9</v>
      </c>
      <c r="D343" s="78">
        <v>51.1</v>
      </c>
      <c r="E343" s="80">
        <v>1.248</v>
      </c>
      <c r="F343" s="80">
        <f t="shared" si="26"/>
        <v>0.81240063593004774</v>
      </c>
      <c r="G343" s="81">
        <v>15.55</v>
      </c>
      <c r="H343" s="81">
        <v>0.44</v>
      </c>
      <c r="I343" s="81">
        <v>0.56100000000000005</v>
      </c>
      <c r="J343" s="81">
        <v>1.7000000000000001E-2</v>
      </c>
      <c r="K343" s="82">
        <v>0.78639999999999999</v>
      </c>
      <c r="L343" s="81">
        <v>1.7825310000000001</v>
      </c>
      <c r="M343" s="81">
        <v>7.9435439999999996E-2</v>
      </c>
      <c r="N343" s="81">
        <v>0.20039999999999999</v>
      </c>
      <c r="O343" s="81">
        <v>4.3E-3</v>
      </c>
      <c r="P343" s="87"/>
      <c r="Q343" s="78">
        <v>2850</v>
      </c>
      <c r="R343" s="78">
        <v>26</v>
      </c>
      <c r="S343" s="78">
        <v>2871</v>
      </c>
      <c r="T343" s="78">
        <v>69</v>
      </c>
      <c r="U343" s="78">
        <v>2835</v>
      </c>
      <c r="V343" s="78">
        <v>31</v>
      </c>
      <c r="W343" s="89">
        <v>2844</v>
      </c>
      <c r="X343" s="89">
        <v>22</v>
      </c>
      <c r="Y343" s="19"/>
      <c r="Z343" s="1">
        <v>-1.3</v>
      </c>
      <c r="AA343" s="9">
        <f t="shared" si="27"/>
        <v>-1.2698412698412653</v>
      </c>
    </row>
    <row r="344" spans="1:30" x14ac:dyDescent="0.3">
      <c r="A344" s="78">
        <v>18</v>
      </c>
      <c r="B344" s="78" t="s">
        <v>22</v>
      </c>
      <c r="C344" s="79">
        <v>384</v>
      </c>
      <c r="D344" s="78">
        <v>498</v>
      </c>
      <c r="E344" s="80">
        <v>0.86399999999999999</v>
      </c>
      <c r="F344" s="80">
        <f t="shared" si="26"/>
        <v>1.296875</v>
      </c>
      <c r="G344" s="81">
        <v>15.91</v>
      </c>
      <c r="H344" s="81">
        <v>0.39</v>
      </c>
      <c r="I344" s="81">
        <v>0.56899999999999995</v>
      </c>
      <c r="J344" s="81">
        <v>1.4999999999999999E-2</v>
      </c>
      <c r="K344" s="82">
        <v>0.72465999999999997</v>
      </c>
      <c r="L344" s="81">
        <v>1.7574689999999999</v>
      </c>
      <c r="M344" s="81">
        <v>7.4128760000000002E-2</v>
      </c>
      <c r="N344" s="81">
        <v>0.20419999999999999</v>
      </c>
      <c r="O344" s="81">
        <v>3.8999999999999998E-3</v>
      </c>
      <c r="P344" s="78"/>
      <c r="Q344" s="78">
        <v>2871</v>
      </c>
      <c r="R344" s="78">
        <v>23</v>
      </c>
      <c r="S344" s="78">
        <v>2904</v>
      </c>
      <c r="T344" s="78">
        <v>60</v>
      </c>
      <c r="U344" s="78">
        <v>2849</v>
      </c>
      <c r="V344" s="78">
        <v>30</v>
      </c>
      <c r="W344" s="89">
        <v>2864</v>
      </c>
      <c r="X344" s="89">
        <v>21</v>
      </c>
      <c r="Y344" s="19"/>
      <c r="Z344" s="1">
        <v>-1.9</v>
      </c>
      <c r="AA344" s="9">
        <f t="shared" si="27"/>
        <v>-1.9305019305019329</v>
      </c>
    </row>
    <row r="345" spans="1:30" x14ac:dyDescent="0.3">
      <c r="A345" s="78">
        <v>228</v>
      </c>
      <c r="B345" s="78" t="s">
        <v>16</v>
      </c>
      <c r="C345" s="79">
        <v>31</v>
      </c>
      <c r="D345" s="78">
        <v>17.399999999999999</v>
      </c>
      <c r="E345" s="80">
        <v>1.8</v>
      </c>
      <c r="F345" s="80">
        <f t="shared" si="26"/>
        <v>0.56129032258064515</v>
      </c>
      <c r="G345" s="81">
        <v>15.51</v>
      </c>
      <c r="H345" s="81">
        <v>0.93</v>
      </c>
      <c r="I345" s="81">
        <v>0.55000000000000004</v>
      </c>
      <c r="J345" s="81">
        <v>2.5000000000000001E-2</v>
      </c>
      <c r="K345" s="82">
        <v>0.73648999999999998</v>
      </c>
      <c r="L345" s="81">
        <v>1.818182</v>
      </c>
      <c r="M345" s="81">
        <v>0.15537190000000001</v>
      </c>
      <c r="N345" s="81">
        <v>0.2077</v>
      </c>
      <c r="O345" s="81">
        <v>8.2000000000000007E-3</v>
      </c>
      <c r="P345" s="87"/>
      <c r="Q345" s="78">
        <v>2847</v>
      </c>
      <c r="R345" s="78">
        <v>56</v>
      </c>
      <c r="S345" s="78">
        <v>2825</v>
      </c>
      <c r="T345" s="78">
        <v>102</v>
      </c>
      <c r="U345" s="78">
        <v>2863</v>
      </c>
      <c r="V345" s="78">
        <v>65</v>
      </c>
      <c r="W345" s="89">
        <v>2852</v>
      </c>
      <c r="X345" s="89">
        <v>54</v>
      </c>
      <c r="Y345" s="19"/>
      <c r="Z345" s="1">
        <v>1.3</v>
      </c>
      <c r="AA345" s="9">
        <f t="shared" si="27"/>
        <v>1.3272790778903243</v>
      </c>
    </row>
    <row r="346" spans="1:30" x14ac:dyDescent="0.3">
      <c r="A346" s="78">
        <v>8</v>
      </c>
      <c r="B346" s="78" t="s">
        <v>16</v>
      </c>
      <c r="C346" s="79">
        <v>58</v>
      </c>
      <c r="D346" s="78">
        <v>0.76</v>
      </c>
      <c r="E346" s="80">
        <v>-24000</v>
      </c>
      <c r="F346" s="80">
        <f t="shared" si="26"/>
        <v>1.3103448275862069E-2</v>
      </c>
      <c r="G346" s="81">
        <v>16.79</v>
      </c>
      <c r="H346" s="81">
        <v>0.61</v>
      </c>
      <c r="I346" s="81">
        <v>0.57899999999999996</v>
      </c>
      <c r="J346" s="81">
        <v>2.1999999999999999E-2</v>
      </c>
      <c r="K346" s="82">
        <v>0.69721</v>
      </c>
      <c r="L346" s="81">
        <v>1.7271160000000001</v>
      </c>
      <c r="M346" s="81">
        <v>8.6504929999999994E-2</v>
      </c>
      <c r="N346" s="81">
        <v>0.21240000000000001</v>
      </c>
      <c r="O346" s="81">
        <v>5.4000000000000003E-3</v>
      </c>
      <c r="P346" s="78"/>
      <c r="Q346" s="78">
        <v>2923</v>
      </c>
      <c r="R346" s="78">
        <v>34</v>
      </c>
      <c r="S346" s="78">
        <v>2945</v>
      </c>
      <c r="T346" s="78">
        <v>88</v>
      </c>
      <c r="U346" s="90">
        <v>2908</v>
      </c>
      <c r="V346" s="78">
        <v>46</v>
      </c>
      <c r="W346" s="89">
        <v>2919</v>
      </c>
      <c r="X346" s="89">
        <v>31</v>
      </c>
      <c r="Y346" s="19"/>
      <c r="Z346" s="1">
        <v>-1.3</v>
      </c>
      <c r="AA346" s="9">
        <f t="shared" si="27"/>
        <v>-1.2723521320495195</v>
      </c>
    </row>
    <row r="347" spans="1:30" x14ac:dyDescent="0.3">
      <c r="A347" s="78">
        <v>174</v>
      </c>
      <c r="B347" s="78" t="s">
        <v>16</v>
      </c>
      <c r="C347" s="79">
        <v>20.2</v>
      </c>
      <c r="D347" s="78">
        <v>36.799999999999997</v>
      </c>
      <c r="E347" s="80">
        <v>0.54700000000000004</v>
      </c>
      <c r="F347" s="80">
        <f t="shared" si="26"/>
        <v>1.8217821782178216</v>
      </c>
      <c r="G347" s="81">
        <v>19.21</v>
      </c>
      <c r="H347" s="81">
        <v>0.89</v>
      </c>
      <c r="I347" s="81">
        <v>0.60099999999999998</v>
      </c>
      <c r="J347" s="81">
        <v>0.03</v>
      </c>
      <c r="K347" s="82">
        <v>0.41433999999999999</v>
      </c>
      <c r="L347" s="81">
        <v>1.663894</v>
      </c>
      <c r="M347" s="81">
        <v>0.14673269999999999</v>
      </c>
      <c r="N347" s="81">
        <v>0.23</v>
      </c>
      <c r="O347" s="81">
        <v>1.2999999999999999E-2</v>
      </c>
      <c r="P347" s="87"/>
      <c r="Q347" s="78">
        <v>3052</v>
      </c>
      <c r="R347" s="78">
        <v>44</v>
      </c>
      <c r="S347" s="78">
        <v>3034</v>
      </c>
      <c r="T347" s="78">
        <v>118</v>
      </c>
      <c r="U347" s="78">
        <v>3065</v>
      </c>
      <c r="V347" s="78">
        <v>82</v>
      </c>
      <c r="W347" s="89">
        <v>3053</v>
      </c>
      <c r="X347" s="89">
        <v>44</v>
      </c>
      <c r="Y347" s="19"/>
      <c r="Z347" s="1">
        <v>1</v>
      </c>
      <c r="AA347" s="9">
        <f t="shared" si="27"/>
        <v>1.0114192495921657</v>
      </c>
    </row>
    <row r="348" spans="1:30" x14ac:dyDescent="0.3">
      <c r="A348" s="78">
        <v>31</v>
      </c>
      <c r="B348" s="78" t="s">
        <v>34</v>
      </c>
      <c r="C348" s="79">
        <v>587</v>
      </c>
      <c r="D348" s="78">
        <v>304</v>
      </c>
      <c r="E348" s="80">
        <v>2.6850000000000001</v>
      </c>
      <c r="F348" s="80">
        <f t="shared" si="26"/>
        <v>0.51788756388415669</v>
      </c>
      <c r="G348" s="81">
        <v>23</v>
      </c>
      <c r="H348" s="81">
        <v>0.47</v>
      </c>
      <c r="I348" s="81">
        <v>0.65100000000000002</v>
      </c>
      <c r="J348" s="81">
        <v>1.7999999999999999E-2</v>
      </c>
      <c r="K348" s="82">
        <v>0.73367000000000004</v>
      </c>
      <c r="L348" s="81">
        <v>1.536098</v>
      </c>
      <c r="M348" s="81">
        <v>6.3709150000000006E-2</v>
      </c>
      <c r="N348" s="81">
        <v>0.25800000000000001</v>
      </c>
      <c r="O348" s="81">
        <v>4.1000000000000003E-3</v>
      </c>
      <c r="P348" s="78"/>
      <c r="Q348" s="78">
        <v>3227</v>
      </c>
      <c r="R348" s="78">
        <v>19</v>
      </c>
      <c r="S348" s="78">
        <v>3232</v>
      </c>
      <c r="T348" s="78">
        <v>69</v>
      </c>
      <c r="U348" s="78">
        <v>3224</v>
      </c>
      <c r="V348" s="78">
        <v>29</v>
      </c>
      <c r="W348" s="89">
        <v>3226</v>
      </c>
      <c r="X348" s="89">
        <v>16</v>
      </c>
      <c r="Y348" s="19"/>
      <c r="Z348" s="1">
        <v>-0.26</v>
      </c>
      <c r="AA348" s="9">
        <f t="shared" si="27"/>
        <v>-0.24813895781636575</v>
      </c>
    </row>
    <row r="349" spans="1:30" x14ac:dyDescent="0.3">
      <c r="A349" s="78">
        <v>35</v>
      </c>
      <c r="B349" s="78" t="s">
        <v>27</v>
      </c>
      <c r="C349" s="79">
        <v>255</v>
      </c>
      <c r="D349" s="78">
        <v>222</v>
      </c>
      <c r="E349" s="80">
        <v>1.5609999999999999</v>
      </c>
      <c r="F349" s="80">
        <f t="shared" si="26"/>
        <v>0.87058823529411766</v>
      </c>
      <c r="G349" s="81">
        <v>33.46</v>
      </c>
      <c r="H349" s="81">
        <v>0.97</v>
      </c>
      <c r="I349" s="81">
        <v>0.75600000000000001</v>
      </c>
      <c r="J349" s="81">
        <v>0.03</v>
      </c>
      <c r="K349" s="82">
        <v>0.91696</v>
      </c>
      <c r="L349" s="81">
        <v>1.322751</v>
      </c>
      <c r="M349" s="81">
        <v>6.823717E-2</v>
      </c>
      <c r="N349" s="81">
        <v>0.33539999999999998</v>
      </c>
      <c r="O349" s="81">
        <v>5.5999999999999999E-3</v>
      </c>
      <c r="P349" s="78"/>
      <c r="Q349" s="78">
        <v>3594</v>
      </c>
      <c r="R349" s="78">
        <v>28</v>
      </c>
      <c r="S349" s="78">
        <v>3630</v>
      </c>
      <c r="T349" s="78">
        <v>108</v>
      </c>
      <c r="U349" s="78">
        <v>3575</v>
      </c>
      <c r="V349" s="78">
        <v>26</v>
      </c>
      <c r="W349" s="89">
        <v>3584</v>
      </c>
      <c r="X349" s="89">
        <v>15</v>
      </c>
      <c r="Y349" s="19"/>
      <c r="Z349" s="1">
        <v>-1.5</v>
      </c>
      <c r="AA349" s="9">
        <f t="shared" si="27"/>
        <v>-1.538461538461533</v>
      </c>
    </row>
    <row r="350" spans="1:30" x14ac:dyDescent="0.3">
      <c r="A350" s="78">
        <v>240</v>
      </c>
      <c r="B350" s="78" t="s">
        <v>22</v>
      </c>
      <c r="C350" s="79">
        <v>42.4</v>
      </c>
      <c r="D350" s="78">
        <v>18.5</v>
      </c>
      <c r="E350" s="80">
        <v>2.14</v>
      </c>
      <c r="F350" s="80">
        <f t="shared" si="26"/>
        <v>0.43632075471698117</v>
      </c>
      <c r="G350" s="81">
        <v>36</v>
      </c>
      <c r="H350" s="81">
        <v>1.6</v>
      </c>
      <c r="I350" s="81">
        <v>0.79</v>
      </c>
      <c r="J350" s="81">
        <v>3.1E-2</v>
      </c>
      <c r="K350" s="82">
        <v>0.80459000000000003</v>
      </c>
      <c r="L350" s="81">
        <v>1.2658229999999999</v>
      </c>
      <c r="M350" s="81">
        <v>0.10415000000000001</v>
      </c>
      <c r="N350" s="81">
        <v>0.3261</v>
      </c>
      <c r="O350" s="81">
        <v>9.1000000000000004E-3</v>
      </c>
      <c r="P350" s="87"/>
      <c r="Q350" s="78">
        <v>3666</v>
      </c>
      <c r="R350" s="78">
        <v>43</v>
      </c>
      <c r="S350" s="78">
        <v>3753</v>
      </c>
      <c r="T350" s="78">
        <v>109</v>
      </c>
      <c r="U350" s="78">
        <v>3619</v>
      </c>
      <c r="V350" s="78">
        <v>40</v>
      </c>
      <c r="W350" s="89">
        <v>3640</v>
      </c>
      <c r="X350" s="89">
        <v>36</v>
      </c>
      <c r="Y350" s="19"/>
      <c r="Z350" s="1">
        <v>-3.7</v>
      </c>
      <c r="AA350" s="9">
        <f t="shared" si="27"/>
        <v>-3.7026802984249798</v>
      </c>
    </row>
    <row r="351" spans="1:30" x14ac:dyDescent="0.3">
      <c r="A351" s="91" t="s">
        <v>72</v>
      </c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30"/>
      <c r="Z351" s="30"/>
      <c r="AA351" s="30"/>
    </row>
    <row r="352" spans="1:30" x14ac:dyDescent="0.3">
      <c r="A352" s="78">
        <v>298</v>
      </c>
      <c r="B352" s="78" t="s">
        <v>16</v>
      </c>
      <c r="C352" s="79">
        <v>31.6</v>
      </c>
      <c r="D352" s="78">
        <v>47.3</v>
      </c>
      <c r="E352" s="80">
        <v>0.66300000000000003</v>
      </c>
      <c r="F352" s="80">
        <v>1.4968354430379744</v>
      </c>
      <c r="G352" s="81">
        <v>2.59</v>
      </c>
      <c r="H352" s="81">
        <v>0.2</v>
      </c>
      <c r="I352" s="81">
        <v>0.24149999999999999</v>
      </c>
      <c r="J352" s="81">
        <v>8.8000000000000005E-3</v>
      </c>
      <c r="K352" s="82">
        <v>0.3135</v>
      </c>
      <c r="L352" s="82">
        <v>4.1407870000000004</v>
      </c>
      <c r="M352" s="82">
        <v>0.34292230000000001</v>
      </c>
      <c r="N352" s="81">
        <v>7.8299999999999995E-2</v>
      </c>
      <c r="O352" s="81">
        <v>6.7000000000000002E-3</v>
      </c>
      <c r="P352" s="87"/>
      <c r="Q352" s="78">
        <v>1298</v>
      </c>
      <c r="R352" s="78">
        <v>55</v>
      </c>
      <c r="S352" s="78">
        <v>1397</v>
      </c>
      <c r="T352" s="78">
        <v>46</v>
      </c>
      <c r="U352" s="78">
        <v>1137</v>
      </c>
      <c r="V352" s="78">
        <v>145</v>
      </c>
      <c r="W352" s="89">
        <v>1357</v>
      </c>
      <c r="X352" s="89">
        <v>39</v>
      </c>
      <c r="Y352" s="19"/>
      <c r="Z352" s="1">
        <v>-23</v>
      </c>
      <c r="AA352" s="9">
        <v>-14.180327868852459</v>
      </c>
      <c r="AD352" s="27" t="s">
        <v>63</v>
      </c>
    </row>
    <row r="353" spans="1:30" x14ac:dyDescent="0.3">
      <c r="A353" s="78">
        <v>142</v>
      </c>
      <c r="B353" s="78" t="s">
        <v>28</v>
      </c>
      <c r="C353" s="79">
        <v>137</v>
      </c>
      <c r="D353" s="78">
        <v>0.13200000000000001</v>
      </c>
      <c r="E353" s="80">
        <v>-3900</v>
      </c>
      <c r="F353" s="80">
        <v>9.6350364963503651E-4</v>
      </c>
      <c r="G353" s="81">
        <v>2.14</v>
      </c>
      <c r="H353" s="81">
        <v>0.14000000000000001</v>
      </c>
      <c r="I353" s="81">
        <v>0.18490000000000001</v>
      </c>
      <c r="J353" s="81">
        <v>7.0000000000000001E-3</v>
      </c>
      <c r="K353" s="82">
        <v>0.57860999999999996</v>
      </c>
      <c r="L353" s="81">
        <v>5.4083290000000002</v>
      </c>
      <c r="M353" s="81">
        <v>0.43875029999999998</v>
      </c>
      <c r="N353" s="81">
        <v>8.4099999999999994E-2</v>
      </c>
      <c r="O353" s="81">
        <v>3.8999999999999998E-3</v>
      </c>
      <c r="P353" s="87"/>
      <c r="Q353" s="78">
        <v>1162</v>
      </c>
      <c r="R353" s="78">
        <v>44</v>
      </c>
      <c r="S353" s="78">
        <v>1094</v>
      </c>
      <c r="T353" s="78">
        <v>37</v>
      </c>
      <c r="U353" s="78">
        <v>1290</v>
      </c>
      <c r="V353" s="78">
        <v>102</v>
      </c>
      <c r="W353" s="89">
        <v>1111</v>
      </c>
      <c r="X353" s="89">
        <v>37</v>
      </c>
      <c r="Y353" s="19"/>
      <c r="Z353" s="1">
        <v>15</v>
      </c>
      <c r="AA353" s="9">
        <v>15.92307692307692</v>
      </c>
      <c r="AD353" s="27" t="s">
        <v>63</v>
      </c>
    </row>
    <row r="354" spans="1:30" x14ac:dyDescent="0.3">
      <c r="A354" s="78">
        <v>43</v>
      </c>
      <c r="B354" s="78" t="s">
        <v>28</v>
      </c>
      <c r="C354" s="79">
        <v>53.1</v>
      </c>
      <c r="D354" s="78">
        <v>12</v>
      </c>
      <c r="E354" s="80">
        <v>22</v>
      </c>
      <c r="F354" s="80">
        <v>0.22598870056497175</v>
      </c>
      <c r="G354" s="81">
        <v>2.25</v>
      </c>
      <c r="H354" s="81">
        <v>0.15</v>
      </c>
      <c r="I354" s="81">
        <v>0.18709999999999999</v>
      </c>
      <c r="J354" s="81">
        <v>5.7000000000000002E-3</v>
      </c>
      <c r="K354" s="82">
        <v>0.4299</v>
      </c>
      <c r="L354" s="81">
        <v>5.344735</v>
      </c>
      <c r="M354" s="81">
        <v>0.2342428</v>
      </c>
      <c r="N354" s="81">
        <v>8.8200000000000001E-2</v>
      </c>
      <c r="O354" s="81">
        <v>5.5999999999999999E-3</v>
      </c>
      <c r="P354" s="78"/>
      <c r="Q354" s="78">
        <v>1197</v>
      </c>
      <c r="R354" s="78">
        <v>46</v>
      </c>
      <c r="S354" s="78">
        <v>1105</v>
      </c>
      <c r="T354" s="78">
        <v>32</v>
      </c>
      <c r="U354" s="78">
        <v>1366</v>
      </c>
      <c r="V354" s="78">
        <v>114</v>
      </c>
      <c r="W354" s="89">
        <v>1120</v>
      </c>
      <c r="X354" s="89">
        <v>32</v>
      </c>
      <c r="Y354" s="19"/>
      <c r="Z354" s="1">
        <v>19</v>
      </c>
      <c r="AA354" s="9">
        <v>19.34306569343066</v>
      </c>
      <c r="AD354" s="27" t="s">
        <v>63</v>
      </c>
    </row>
    <row r="355" spans="1:30" x14ac:dyDescent="0.3">
      <c r="A355" s="78">
        <v>201</v>
      </c>
      <c r="B355" s="78" t="s">
        <v>28</v>
      </c>
      <c r="C355" s="79">
        <v>40.5</v>
      </c>
      <c r="D355" s="78">
        <v>0.10299999999999999</v>
      </c>
      <c r="E355" s="80">
        <v>11500</v>
      </c>
      <c r="F355" s="80">
        <v>2.5432098765432098E-3</v>
      </c>
      <c r="G355" s="81">
        <v>2.2999999999999998</v>
      </c>
      <c r="H355" s="81">
        <v>0.26</v>
      </c>
      <c r="I355" s="81">
        <v>0.18479999999999999</v>
      </c>
      <c r="J355" s="81">
        <v>8.8000000000000005E-3</v>
      </c>
      <c r="K355" s="82">
        <v>0.19377</v>
      </c>
      <c r="L355" s="81">
        <v>5.4112549999999997</v>
      </c>
      <c r="M355" s="81">
        <v>0.46850700000000001</v>
      </c>
      <c r="N355" s="81">
        <v>8.8999999999999996E-2</v>
      </c>
      <c r="O355" s="81">
        <v>0.01</v>
      </c>
      <c r="P355" s="87"/>
      <c r="Q355" s="78">
        <v>1212</v>
      </c>
      <c r="R355" s="78">
        <v>78</v>
      </c>
      <c r="S355" s="78">
        <v>1094</v>
      </c>
      <c r="T355" s="78">
        <v>48</v>
      </c>
      <c r="U355" s="78">
        <v>1429</v>
      </c>
      <c r="V355" s="78">
        <v>213</v>
      </c>
      <c r="W355" s="89">
        <v>1117</v>
      </c>
      <c r="X355" s="89">
        <v>45</v>
      </c>
      <c r="Y355" s="19"/>
      <c r="Z355" s="1">
        <v>23</v>
      </c>
      <c r="AA355" s="9">
        <v>17.89473684210526</v>
      </c>
      <c r="AD355" s="27" t="s">
        <v>63</v>
      </c>
    </row>
    <row r="356" spans="1:30" x14ac:dyDescent="0.3">
      <c r="A356" s="78">
        <v>133</v>
      </c>
      <c r="B356" s="78" t="s">
        <v>18</v>
      </c>
      <c r="C356" s="79">
        <v>176</v>
      </c>
      <c r="D356" s="78">
        <v>155</v>
      </c>
      <c r="E356" s="80">
        <v>1.077</v>
      </c>
      <c r="F356" s="80">
        <v>0.88068181818181823</v>
      </c>
      <c r="G356" s="81">
        <v>2.75</v>
      </c>
      <c r="H356" s="81">
        <v>0.12</v>
      </c>
      <c r="I356" s="81">
        <v>0.22090000000000001</v>
      </c>
      <c r="J356" s="81">
        <v>9.1000000000000004E-3</v>
      </c>
      <c r="K356" s="82">
        <v>0.55156000000000005</v>
      </c>
      <c r="L356" s="81">
        <v>4.5269349999999999</v>
      </c>
      <c r="M356" s="81">
        <v>0.38936969999999999</v>
      </c>
      <c r="N356" s="81">
        <v>8.6699999999999999E-2</v>
      </c>
      <c r="O356" s="81">
        <v>3.8999999999999998E-3</v>
      </c>
      <c r="P356" s="87"/>
      <c r="Q356" s="78">
        <v>1342</v>
      </c>
      <c r="R356" s="78">
        <v>32</v>
      </c>
      <c r="S356" s="78">
        <v>1287</v>
      </c>
      <c r="T356" s="78">
        <v>47</v>
      </c>
      <c r="U356" s="78">
        <v>1431</v>
      </c>
      <c r="V356" s="78">
        <v>75</v>
      </c>
      <c r="W356" s="89">
        <v>1335</v>
      </c>
      <c r="X356" s="89">
        <v>32</v>
      </c>
      <c r="Y356" s="19"/>
      <c r="Z356" s="1">
        <v>10</v>
      </c>
      <c r="AA356" s="9">
        <v>4.9556213017751531</v>
      </c>
      <c r="AD356" s="27" t="s">
        <v>63</v>
      </c>
    </row>
    <row r="357" spans="1:30" x14ac:dyDescent="0.3">
      <c r="A357" s="78">
        <v>192</v>
      </c>
      <c r="B357" s="78" t="s">
        <v>22</v>
      </c>
      <c r="C357" s="79">
        <v>142</v>
      </c>
      <c r="D357" s="78">
        <v>85</v>
      </c>
      <c r="E357" s="80">
        <v>1.5820000000000001</v>
      </c>
      <c r="F357" s="80">
        <v>0.59859154929577463</v>
      </c>
      <c r="G357" s="81">
        <v>2.82</v>
      </c>
      <c r="H357" s="81">
        <v>0.12</v>
      </c>
      <c r="I357" s="81">
        <v>0.2248</v>
      </c>
      <c r="J357" s="81">
        <v>7.7999999999999996E-3</v>
      </c>
      <c r="K357" s="82">
        <v>0.62095</v>
      </c>
      <c r="L357" s="81">
        <v>4.4483990000000002</v>
      </c>
      <c r="M357" s="81">
        <v>0.35618850000000002</v>
      </c>
      <c r="N357" s="81">
        <v>8.9300000000000004E-2</v>
      </c>
      <c r="O357" s="81">
        <v>2.8999999999999998E-3</v>
      </c>
      <c r="P357" s="87"/>
      <c r="Q357" s="78">
        <v>1361</v>
      </c>
      <c r="R357" s="78">
        <v>31</v>
      </c>
      <c r="S357" s="78">
        <v>1308</v>
      </c>
      <c r="T357" s="78">
        <v>41</v>
      </c>
      <c r="U357" s="78">
        <v>1445</v>
      </c>
      <c r="V357" s="78">
        <v>65</v>
      </c>
      <c r="W357" s="89">
        <v>1351</v>
      </c>
      <c r="X357" s="89">
        <v>32</v>
      </c>
      <c r="Y357" s="19"/>
      <c r="Z357" s="1">
        <v>9.4</v>
      </c>
      <c r="AA357" s="9">
        <v>6.5139584824624279</v>
      </c>
      <c r="AD357" s="27" t="s">
        <v>63</v>
      </c>
    </row>
    <row r="358" spans="1:30" x14ac:dyDescent="0.3">
      <c r="A358" s="78">
        <v>246</v>
      </c>
      <c r="B358" s="78" t="s">
        <v>22</v>
      </c>
      <c r="C358" s="79">
        <v>122</v>
      </c>
      <c r="D358" s="78">
        <v>97</v>
      </c>
      <c r="E358" s="80">
        <v>1.2769999999999999</v>
      </c>
      <c r="F358" s="80">
        <v>0.79508196721311475</v>
      </c>
      <c r="G358" s="81">
        <v>2.64</v>
      </c>
      <c r="H358" s="81">
        <v>0.13</v>
      </c>
      <c r="I358" s="81">
        <v>0.20449999999999999</v>
      </c>
      <c r="J358" s="81">
        <v>8.8999999999999999E-3</v>
      </c>
      <c r="K358" s="82">
        <v>0.29616999999999999</v>
      </c>
      <c r="L358" s="81">
        <v>4.8899759999999999</v>
      </c>
      <c r="M358" s="81">
        <v>0.40650160000000002</v>
      </c>
      <c r="N358" s="81">
        <v>8.8400000000000006E-2</v>
      </c>
      <c r="O358" s="81">
        <v>5.0000000000000001E-3</v>
      </c>
      <c r="P358" s="87"/>
      <c r="Q358" s="78">
        <v>1312</v>
      </c>
      <c r="R358" s="78">
        <v>36</v>
      </c>
      <c r="S358" s="78">
        <v>1202</v>
      </c>
      <c r="T358" s="78">
        <v>47</v>
      </c>
      <c r="U358" s="78">
        <v>1496</v>
      </c>
      <c r="V358" s="78">
        <v>103</v>
      </c>
      <c r="W358" s="89">
        <v>1275</v>
      </c>
      <c r="X358" s="89">
        <v>33</v>
      </c>
      <c r="Y358" s="19"/>
      <c r="Z358" s="1">
        <v>20</v>
      </c>
      <c r="AA358" s="9">
        <v>13.188405797101453</v>
      </c>
      <c r="AD358" s="27" t="s">
        <v>63</v>
      </c>
    </row>
    <row r="359" spans="1:30" x14ac:dyDescent="0.3">
      <c r="A359" s="78">
        <v>168</v>
      </c>
      <c r="B359" s="78" t="s">
        <v>57</v>
      </c>
      <c r="C359" s="79">
        <v>86.4</v>
      </c>
      <c r="D359" s="78">
        <v>28.5</v>
      </c>
      <c r="E359" s="80">
        <v>2.83</v>
      </c>
      <c r="F359" s="80">
        <v>0.3298611111111111</v>
      </c>
      <c r="G359" s="81">
        <v>2.88</v>
      </c>
      <c r="H359" s="81">
        <v>0.2</v>
      </c>
      <c r="I359" s="81">
        <v>0.223</v>
      </c>
      <c r="J359" s="81">
        <v>8.5000000000000006E-3</v>
      </c>
      <c r="K359" s="82">
        <v>0.51273999999999997</v>
      </c>
      <c r="L359" s="81">
        <v>4.484305</v>
      </c>
      <c r="M359" s="81">
        <v>0.3619618</v>
      </c>
      <c r="N359" s="81">
        <v>9.1899999999999996E-2</v>
      </c>
      <c r="O359" s="81">
        <v>5.7999999999999996E-3</v>
      </c>
      <c r="P359" s="87"/>
      <c r="Q359" s="78">
        <v>1377</v>
      </c>
      <c r="R359" s="78">
        <v>51</v>
      </c>
      <c r="S359" s="78">
        <v>1298</v>
      </c>
      <c r="T359" s="78">
        <v>46</v>
      </c>
      <c r="U359" s="78">
        <v>1501</v>
      </c>
      <c r="V359" s="78">
        <v>111</v>
      </c>
      <c r="W359" s="89">
        <v>1326</v>
      </c>
      <c r="X359" s="89">
        <v>44</v>
      </c>
      <c r="Y359" s="19"/>
      <c r="Z359" s="1">
        <v>14</v>
      </c>
      <c r="AA359" s="9">
        <v>14.172185430463585</v>
      </c>
      <c r="AD359" s="27" t="s">
        <v>63</v>
      </c>
    </row>
    <row r="360" spans="1:30" x14ac:dyDescent="0.3">
      <c r="A360" s="78">
        <v>213</v>
      </c>
      <c r="B360" s="78" t="s">
        <v>22</v>
      </c>
      <c r="C360" s="79">
        <v>45</v>
      </c>
      <c r="D360" s="78">
        <v>17.399999999999999</v>
      </c>
      <c r="E360" s="80">
        <v>3.64</v>
      </c>
      <c r="F360" s="80">
        <v>0.38666666666666666</v>
      </c>
      <c r="G360" s="81">
        <v>2.68</v>
      </c>
      <c r="H360" s="81">
        <v>0.26</v>
      </c>
      <c r="I360" s="81">
        <v>0.2064</v>
      </c>
      <c r="J360" s="81">
        <v>8.8999999999999999E-3</v>
      </c>
      <c r="K360" s="82">
        <v>0.59648000000000001</v>
      </c>
      <c r="L360" s="81">
        <v>4.8449609999999996</v>
      </c>
      <c r="M360" s="81">
        <v>0.4225257</v>
      </c>
      <c r="N360" s="81">
        <v>9.5799999999999996E-2</v>
      </c>
      <c r="O360" s="81">
        <v>8.2000000000000007E-3</v>
      </c>
      <c r="P360" s="87"/>
      <c r="Q360" s="78">
        <v>1323</v>
      </c>
      <c r="R360" s="78">
        <v>70</v>
      </c>
      <c r="S360" s="78">
        <v>1207</v>
      </c>
      <c r="T360" s="78">
        <v>47</v>
      </c>
      <c r="U360" s="78">
        <v>1515</v>
      </c>
      <c r="V360" s="78">
        <v>146</v>
      </c>
      <c r="W360" s="89">
        <v>1208</v>
      </c>
      <c r="X360" s="89">
        <v>49</v>
      </c>
      <c r="Y360" s="19"/>
      <c r="Z360" s="1">
        <v>20</v>
      </c>
      <c r="AA360" s="9">
        <v>18.859060402684563</v>
      </c>
      <c r="AD360" s="27" t="s">
        <v>63</v>
      </c>
    </row>
    <row r="361" spans="1:30" x14ac:dyDescent="0.3">
      <c r="A361" s="78">
        <v>7</v>
      </c>
      <c r="B361" s="78" t="s">
        <v>28</v>
      </c>
      <c r="C361" s="79">
        <v>424</v>
      </c>
      <c r="D361" s="78">
        <v>102</v>
      </c>
      <c r="E361" s="80">
        <v>4.13</v>
      </c>
      <c r="F361" s="80">
        <v>0.24056603773584906</v>
      </c>
      <c r="G361" s="81">
        <v>3.18</v>
      </c>
      <c r="H361" s="81">
        <v>0.14000000000000001</v>
      </c>
      <c r="I361" s="81">
        <v>0.24360000000000001</v>
      </c>
      <c r="J361" s="81">
        <v>7.7999999999999996E-3</v>
      </c>
      <c r="K361" s="82">
        <v>0.72360999999999998</v>
      </c>
      <c r="L361" s="81">
        <v>4.1050899999999997</v>
      </c>
      <c r="M361" s="81">
        <v>0.18536939999999999</v>
      </c>
      <c r="N361" s="81">
        <v>9.3100000000000002E-2</v>
      </c>
      <c r="O361" s="81">
        <v>2.5000000000000001E-3</v>
      </c>
      <c r="P361" s="78"/>
      <c r="Q361" s="78">
        <v>1452</v>
      </c>
      <c r="R361" s="78">
        <v>33</v>
      </c>
      <c r="S361" s="78">
        <v>1407</v>
      </c>
      <c r="T361" s="78">
        <v>41</v>
      </c>
      <c r="U361" s="90">
        <v>1519</v>
      </c>
      <c r="V361" s="78">
        <v>56</v>
      </c>
      <c r="W361" s="89">
        <v>1444</v>
      </c>
      <c r="X361" s="89">
        <v>34</v>
      </c>
      <c r="Y361" s="19"/>
      <c r="Z361" s="1">
        <v>7.3</v>
      </c>
      <c r="AA361" s="9">
        <v>5.8350100603621797</v>
      </c>
      <c r="AD361" s="27" t="s">
        <v>63</v>
      </c>
    </row>
    <row r="362" spans="1:30" x14ac:dyDescent="0.3">
      <c r="A362" s="78">
        <v>21</v>
      </c>
      <c r="B362" s="78" t="s">
        <v>21</v>
      </c>
      <c r="C362" s="79">
        <v>127</v>
      </c>
      <c r="D362" s="78">
        <v>106.9</v>
      </c>
      <c r="E362" s="80">
        <v>1.278</v>
      </c>
      <c r="F362" s="80">
        <v>0.84173228346456697</v>
      </c>
      <c r="G362" s="81">
        <v>3.37</v>
      </c>
      <c r="H362" s="81">
        <v>0.11</v>
      </c>
      <c r="I362" s="81">
        <v>0.25309999999999999</v>
      </c>
      <c r="J362" s="81">
        <v>7.9000000000000008E-3</v>
      </c>
      <c r="K362" s="82">
        <v>0.63953000000000004</v>
      </c>
      <c r="L362" s="81">
        <v>3.9510079999999999</v>
      </c>
      <c r="M362" s="81">
        <v>0.17171510000000001</v>
      </c>
      <c r="N362" s="81">
        <v>0.1</v>
      </c>
      <c r="O362" s="81">
        <v>2.8E-3</v>
      </c>
      <c r="P362" s="78"/>
      <c r="Q362" s="78">
        <v>1497</v>
      </c>
      <c r="R362" s="78">
        <v>25</v>
      </c>
      <c r="S362" s="78">
        <v>1454</v>
      </c>
      <c r="T362" s="78">
        <v>40</v>
      </c>
      <c r="U362" s="78">
        <v>1560</v>
      </c>
      <c r="V362" s="78">
        <v>50</v>
      </c>
      <c r="W362" s="89">
        <v>1498</v>
      </c>
      <c r="X362" s="89">
        <v>25</v>
      </c>
      <c r="Y362" s="19"/>
      <c r="Z362" s="1">
        <v>6.8</v>
      </c>
      <c r="AA362" s="9">
        <v>10.086633663366342</v>
      </c>
      <c r="AD362" s="27" t="s">
        <v>63</v>
      </c>
    </row>
    <row r="363" spans="1:30" x14ac:dyDescent="0.3">
      <c r="A363" s="78">
        <v>287</v>
      </c>
      <c r="B363" s="78" t="s">
        <v>16</v>
      </c>
      <c r="C363" s="79">
        <v>29.1</v>
      </c>
      <c r="D363" s="78">
        <v>22</v>
      </c>
      <c r="E363" s="80">
        <v>1.2629999999999999</v>
      </c>
      <c r="F363" s="80">
        <v>0.75601374570446733</v>
      </c>
      <c r="G363" s="81">
        <v>2.82</v>
      </c>
      <c r="H363" s="81">
        <v>0.23</v>
      </c>
      <c r="I363" s="81">
        <v>0.2109</v>
      </c>
      <c r="J363" s="81">
        <v>9.4000000000000004E-3</v>
      </c>
      <c r="K363" s="82">
        <v>0.17707999999999999</v>
      </c>
      <c r="L363" s="82">
        <v>4.7415839999999996</v>
      </c>
      <c r="M363" s="82">
        <v>0.40468710000000002</v>
      </c>
      <c r="N363" s="81">
        <v>9.0800000000000006E-2</v>
      </c>
      <c r="O363" s="81">
        <v>6.4999999999999997E-3</v>
      </c>
      <c r="P363" s="87"/>
      <c r="Q363" s="78">
        <v>1361</v>
      </c>
      <c r="R363" s="78">
        <v>60</v>
      </c>
      <c r="S363" s="78">
        <v>1234</v>
      </c>
      <c r="T363" s="78">
        <v>47</v>
      </c>
      <c r="U363" s="78">
        <v>1566</v>
      </c>
      <c r="V363" s="78">
        <v>156</v>
      </c>
      <c r="W363" s="89">
        <v>1274</v>
      </c>
      <c r="X363" s="89">
        <v>42</v>
      </c>
      <c r="Y363" s="19"/>
      <c r="Z363" s="1">
        <v>21</v>
      </c>
      <c r="AA363" s="9">
        <v>13.84615384615384</v>
      </c>
      <c r="AD363" s="27" t="s">
        <v>63</v>
      </c>
    </row>
    <row r="364" spans="1:30" x14ac:dyDescent="0.3">
      <c r="A364" s="78">
        <v>1</v>
      </c>
      <c r="B364" s="78" t="s">
        <v>15</v>
      </c>
      <c r="C364" s="79">
        <v>181</v>
      </c>
      <c r="D364" s="78">
        <v>80</v>
      </c>
      <c r="E364" s="80">
        <v>2.4900000000000002</v>
      </c>
      <c r="F364" s="80">
        <v>0.44198895027624308</v>
      </c>
      <c r="G364" s="81">
        <v>4.12</v>
      </c>
      <c r="H364" s="81">
        <v>0.2</v>
      </c>
      <c r="I364" s="81">
        <v>0.307</v>
      </c>
      <c r="J364" s="81">
        <v>1.2E-2</v>
      </c>
      <c r="K364" s="82">
        <v>0.69647000000000003</v>
      </c>
      <c r="L364" s="81">
        <v>3.2573289999999999</v>
      </c>
      <c r="M364" s="81">
        <v>0.1697631</v>
      </c>
      <c r="N364" s="81">
        <v>9.8400000000000001E-2</v>
      </c>
      <c r="O364" s="81">
        <v>3.2000000000000002E-3</v>
      </c>
      <c r="P364" s="78"/>
      <c r="Q364" s="78">
        <v>1658</v>
      </c>
      <c r="R364" s="78">
        <v>39</v>
      </c>
      <c r="S364" s="78">
        <v>1726</v>
      </c>
      <c r="T364" s="78">
        <v>58</v>
      </c>
      <c r="U364" s="90">
        <v>1574</v>
      </c>
      <c r="V364" s="78">
        <v>65</v>
      </c>
      <c r="W364" s="89">
        <v>1655</v>
      </c>
      <c r="X364" s="89">
        <v>38</v>
      </c>
      <c r="Y364" s="19"/>
      <c r="Z364" s="1">
        <v>-9.6999999999999993</v>
      </c>
      <c r="AA364" s="9">
        <v>-8.0200501253132757</v>
      </c>
      <c r="AD364" s="27" t="s">
        <v>63</v>
      </c>
    </row>
    <row r="365" spans="1:30" x14ac:dyDescent="0.3">
      <c r="A365" s="78">
        <v>301</v>
      </c>
      <c r="B365" s="78" t="s">
        <v>16</v>
      </c>
      <c r="C365" s="79">
        <v>53.2</v>
      </c>
      <c r="D365" s="78">
        <v>98.7</v>
      </c>
      <c r="E365" s="80">
        <v>0.51100000000000001</v>
      </c>
      <c r="F365" s="80">
        <v>1.8552631578947367</v>
      </c>
      <c r="G365" s="81">
        <v>3.16</v>
      </c>
      <c r="H365" s="81">
        <v>0.18</v>
      </c>
      <c r="I365" s="81">
        <v>0.22800000000000001</v>
      </c>
      <c r="J365" s="81">
        <v>1.0999999999999999E-2</v>
      </c>
      <c r="K365" s="82">
        <v>0.61143999999999998</v>
      </c>
      <c r="L365" s="82">
        <v>4.3859649999999997</v>
      </c>
      <c r="M365" s="82">
        <v>0.38473380000000001</v>
      </c>
      <c r="N365" s="81">
        <v>9.64E-2</v>
      </c>
      <c r="O365" s="81">
        <v>4.7999999999999996E-3</v>
      </c>
      <c r="P365" s="87"/>
      <c r="Q365" s="78">
        <v>1447</v>
      </c>
      <c r="R365" s="78">
        <v>43</v>
      </c>
      <c r="S365" s="78">
        <v>1324</v>
      </c>
      <c r="T365" s="78">
        <v>57</v>
      </c>
      <c r="U365" s="78">
        <v>1634</v>
      </c>
      <c r="V365" s="78">
        <v>86</v>
      </c>
      <c r="W365" s="89">
        <v>1421</v>
      </c>
      <c r="X365" s="89">
        <v>45</v>
      </c>
      <c r="Y365" s="19"/>
      <c r="Z365" s="1">
        <v>19</v>
      </c>
      <c r="AA365" s="9">
        <v>14.783731439638487</v>
      </c>
      <c r="AD365" s="27" t="s">
        <v>63</v>
      </c>
    </row>
    <row r="366" spans="1:30" x14ac:dyDescent="0.3">
      <c r="A366" s="78">
        <v>245</v>
      </c>
      <c r="B366" s="78" t="s">
        <v>16</v>
      </c>
      <c r="C366" s="79">
        <v>24.9</v>
      </c>
      <c r="D366" s="78">
        <v>16.5</v>
      </c>
      <c r="E366" s="80">
        <v>1.63</v>
      </c>
      <c r="F366" s="80">
        <v>0.66265060240963858</v>
      </c>
      <c r="G366" s="81">
        <v>3.21</v>
      </c>
      <c r="H366" s="81">
        <v>0.26</v>
      </c>
      <c r="I366" s="81">
        <v>0.23100000000000001</v>
      </c>
      <c r="J366" s="81">
        <v>0.01</v>
      </c>
      <c r="K366" s="82">
        <v>0.6986</v>
      </c>
      <c r="L366" s="81">
        <v>4.3290040000000003</v>
      </c>
      <c r="M366" s="81">
        <v>0.37480560000000002</v>
      </c>
      <c r="N366" s="81">
        <v>9.8000000000000004E-2</v>
      </c>
      <c r="O366" s="81">
        <v>5.7999999999999996E-3</v>
      </c>
      <c r="P366" s="87"/>
      <c r="Q366" s="78">
        <v>1460</v>
      </c>
      <c r="R366" s="78">
        <v>61</v>
      </c>
      <c r="S366" s="78">
        <v>1340</v>
      </c>
      <c r="T366" s="78">
        <v>51</v>
      </c>
      <c r="U366" s="78">
        <v>1639</v>
      </c>
      <c r="V366" s="78">
        <v>108</v>
      </c>
      <c r="W366" s="89">
        <v>1349</v>
      </c>
      <c r="X366" s="89">
        <v>54</v>
      </c>
      <c r="Y366" s="19"/>
      <c r="Z366" s="1">
        <v>18</v>
      </c>
      <c r="AA366" s="9">
        <v>13.096774193548384</v>
      </c>
      <c r="AD366" s="27" t="s">
        <v>63</v>
      </c>
    </row>
    <row r="367" spans="1:30" x14ac:dyDescent="0.3">
      <c r="A367" s="78">
        <v>145</v>
      </c>
      <c r="B367" s="78" t="s">
        <v>28</v>
      </c>
      <c r="C367" s="79">
        <v>42.6</v>
      </c>
      <c r="D367" s="78">
        <v>48.5</v>
      </c>
      <c r="E367" s="80">
        <v>0.86599999999999999</v>
      </c>
      <c r="F367" s="80">
        <v>1.1384976525821595</v>
      </c>
      <c r="G367" s="81">
        <v>3.31</v>
      </c>
      <c r="H367" s="81">
        <v>0.21</v>
      </c>
      <c r="I367" s="81">
        <v>0.23580000000000001</v>
      </c>
      <c r="J367" s="81">
        <v>8.0999999999999996E-3</v>
      </c>
      <c r="K367" s="82">
        <v>0.10882</v>
      </c>
      <c r="L367" s="81">
        <v>4.240882</v>
      </c>
      <c r="M367" s="81">
        <v>0.34171649999999998</v>
      </c>
      <c r="N367" s="81">
        <v>9.9099999999999994E-2</v>
      </c>
      <c r="O367" s="81">
        <v>6.6E-3</v>
      </c>
      <c r="P367" s="87"/>
      <c r="Q367" s="78">
        <v>1483</v>
      </c>
      <c r="R367" s="78">
        <v>48</v>
      </c>
      <c r="S367" s="78">
        <v>1366</v>
      </c>
      <c r="T367" s="78">
        <v>41</v>
      </c>
      <c r="U367" s="78">
        <v>1656</v>
      </c>
      <c r="V367" s="78">
        <v>125</v>
      </c>
      <c r="W367" s="89">
        <v>1410</v>
      </c>
      <c r="X367" s="89">
        <v>34</v>
      </c>
      <c r="Y367" s="19"/>
      <c r="Z367" s="1">
        <v>18</v>
      </c>
      <c r="AA367" s="9">
        <v>15.802469135802468</v>
      </c>
      <c r="AD367" s="27" t="s">
        <v>63</v>
      </c>
    </row>
    <row r="368" spans="1:30" x14ac:dyDescent="0.3">
      <c r="A368" s="78">
        <v>165</v>
      </c>
      <c r="B368" s="78" t="s">
        <v>27</v>
      </c>
      <c r="C368" s="79">
        <v>76.900000000000006</v>
      </c>
      <c r="D368" s="78">
        <v>30.8</v>
      </c>
      <c r="E368" s="80">
        <v>2.39</v>
      </c>
      <c r="F368" s="80">
        <v>0.40052015604681401</v>
      </c>
      <c r="G368" s="81">
        <v>3.82</v>
      </c>
      <c r="H368" s="81">
        <v>0.21</v>
      </c>
      <c r="I368" s="81">
        <v>0.27100000000000002</v>
      </c>
      <c r="J368" s="81">
        <v>1.0999999999999999E-2</v>
      </c>
      <c r="K368" s="82">
        <v>0.74299999999999999</v>
      </c>
      <c r="L368" s="81">
        <v>3.6900369999999998</v>
      </c>
      <c r="M368" s="81">
        <v>0.2995602</v>
      </c>
      <c r="N368" s="81">
        <v>0.10009999999999999</v>
      </c>
      <c r="O368" s="81">
        <v>4.4999999999999997E-3</v>
      </c>
      <c r="P368" s="87"/>
      <c r="Q368" s="78">
        <v>1597</v>
      </c>
      <c r="R368" s="78">
        <v>43</v>
      </c>
      <c r="S368" s="78">
        <v>1546</v>
      </c>
      <c r="T368" s="78">
        <v>55</v>
      </c>
      <c r="U368" s="78">
        <v>1665</v>
      </c>
      <c r="V368" s="78">
        <v>67</v>
      </c>
      <c r="W368" s="89">
        <v>1592</v>
      </c>
      <c r="X368" s="89">
        <v>45</v>
      </c>
      <c r="Y368" s="19"/>
      <c r="Z368" s="1">
        <v>7.2</v>
      </c>
      <c r="AA368" s="9">
        <v>3.7958929682638427</v>
      </c>
      <c r="AD368" s="27" t="s">
        <v>63</v>
      </c>
    </row>
    <row r="369" spans="1:30" x14ac:dyDescent="0.3">
      <c r="A369" s="78">
        <v>36</v>
      </c>
      <c r="B369" s="78" t="s">
        <v>16</v>
      </c>
      <c r="C369" s="79">
        <v>158</v>
      </c>
      <c r="D369" s="78">
        <v>266</v>
      </c>
      <c r="E369" s="80">
        <v>0.78400000000000003</v>
      </c>
      <c r="F369" s="80">
        <v>1.6835443037974684</v>
      </c>
      <c r="G369" s="81">
        <v>4.5999999999999996</v>
      </c>
      <c r="H369" s="81">
        <v>0.18</v>
      </c>
      <c r="I369" s="81">
        <v>0.32069999999999999</v>
      </c>
      <c r="J369" s="81">
        <v>7.9000000000000008E-3</v>
      </c>
      <c r="K369" s="82">
        <v>0.49519000000000002</v>
      </c>
      <c r="L369" s="81">
        <v>3.118179</v>
      </c>
      <c r="M369" s="81">
        <v>0.1263995</v>
      </c>
      <c r="N369" s="81">
        <v>0.106</v>
      </c>
      <c r="O369" s="81">
        <v>3.5999999999999999E-3</v>
      </c>
      <c r="P369" s="78"/>
      <c r="Q369" s="78">
        <v>1749</v>
      </c>
      <c r="R369" s="78">
        <v>32</v>
      </c>
      <c r="S369" s="78">
        <v>1795</v>
      </c>
      <c r="T369" s="78">
        <v>38</v>
      </c>
      <c r="U369" s="78">
        <v>1696</v>
      </c>
      <c r="V369" s="78">
        <v>62</v>
      </c>
      <c r="W369" s="89">
        <v>1763</v>
      </c>
      <c r="X369" s="89">
        <v>29</v>
      </c>
      <c r="Y369" s="19"/>
      <c r="Z369" s="1">
        <v>-5.8</v>
      </c>
      <c r="AA369" s="9">
        <v>-2.6345933562428314</v>
      </c>
      <c r="AD369" s="27" t="s">
        <v>63</v>
      </c>
    </row>
    <row r="370" spans="1:30" x14ac:dyDescent="0.3">
      <c r="A370" s="78">
        <v>166</v>
      </c>
      <c r="B370" s="78" t="s">
        <v>18</v>
      </c>
      <c r="C370" s="79">
        <v>89</v>
      </c>
      <c r="D370" s="78">
        <v>81</v>
      </c>
      <c r="E370" s="80">
        <v>1.2</v>
      </c>
      <c r="F370" s="80">
        <v>0.9101123595505618</v>
      </c>
      <c r="G370" s="81">
        <v>3.82</v>
      </c>
      <c r="H370" s="81">
        <v>0.28000000000000003</v>
      </c>
      <c r="I370" s="81">
        <v>0.26600000000000001</v>
      </c>
      <c r="J370" s="81">
        <v>1.4E-2</v>
      </c>
      <c r="K370" s="82">
        <v>0.60519999999999996</v>
      </c>
      <c r="L370" s="81">
        <v>3.759398</v>
      </c>
      <c r="M370" s="81">
        <v>0.33919379999999999</v>
      </c>
      <c r="N370" s="81">
        <v>0.105</v>
      </c>
      <c r="O370" s="81">
        <v>6.4999999999999997E-3</v>
      </c>
      <c r="P370" s="87"/>
      <c r="Q370" s="78">
        <v>1597</v>
      </c>
      <c r="R370" s="78">
        <v>58</v>
      </c>
      <c r="S370" s="78">
        <v>1520</v>
      </c>
      <c r="T370" s="78">
        <v>70</v>
      </c>
      <c r="U370" s="78">
        <v>1699</v>
      </c>
      <c r="V370" s="78">
        <v>106</v>
      </c>
      <c r="W370" s="89">
        <v>1574</v>
      </c>
      <c r="X370" s="89">
        <v>58</v>
      </c>
      <c r="Y370" s="19"/>
      <c r="Z370" s="1">
        <v>11</v>
      </c>
      <c r="AA370" s="9">
        <v>10.467836257309941</v>
      </c>
      <c r="AD370" s="27" t="s">
        <v>63</v>
      </c>
    </row>
    <row r="371" spans="1:30" x14ac:dyDescent="0.3">
      <c r="A371" s="78">
        <v>186</v>
      </c>
      <c r="B371" s="78" t="s">
        <v>16</v>
      </c>
      <c r="C371" s="79">
        <v>98</v>
      </c>
      <c r="D371" s="78">
        <v>42.7</v>
      </c>
      <c r="E371" s="80">
        <v>2.2999999999999998</v>
      </c>
      <c r="F371" s="80">
        <v>0.43571428571428572</v>
      </c>
      <c r="G371" s="81">
        <v>4.71</v>
      </c>
      <c r="H371" s="81">
        <v>0.22</v>
      </c>
      <c r="I371" s="81">
        <v>0.32700000000000001</v>
      </c>
      <c r="J371" s="81">
        <v>0.01</v>
      </c>
      <c r="K371" s="82">
        <v>0.65761000000000003</v>
      </c>
      <c r="L371" s="81">
        <v>3.0581040000000002</v>
      </c>
      <c r="M371" s="81">
        <v>0.24315200000000001</v>
      </c>
      <c r="N371" s="81">
        <v>0.1032</v>
      </c>
      <c r="O371" s="81">
        <v>2.8E-3</v>
      </c>
      <c r="P371" s="87"/>
      <c r="Q371" s="78">
        <v>1769</v>
      </c>
      <c r="R371" s="78">
        <v>38</v>
      </c>
      <c r="S371" s="78">
        <v>1824</v>
      </c>
      <c r="T371" s="78">
        <v>48</v>
      </c>
      <c r="U371" s="78">
        <v>1705</v>
      </c>
      <c r="V371" s="78">
        <v>63</v>
      </c>
      <c r="W371" s="89">
        <v>1779</v>
      </c>
      <c r="X371" s="89">
        <v>37</v>
      </c>
      <c r="Y371" s="19"/>
      <c r="Z371" s="1">
        <v>-7</v>
      </c>
      <c r="AA371" s="9">
        <v>-8.7813620071684539</v>
      </c>
      <c r="AD371" s="27" t="s">
        <v>63</v>
      </c>
    </row>
    <row r="372" spans="1:30" x14ac:dyDescent="0.3">
      <c r="A372" s="78">
        <v>101</v>
      </c>
      <c r="B372" s="78" t="s">
        <v>28</v>
      </c>
      <c r="C372" s="79">
        <v>1.6679999999999999</v>
      </c>
      <c r="D372" s="78">
        <v>3.7999999999999999E-2</v>
      </c>
      <c r="E372" s="80">
        <v>102</v>
      </c>
      <c r="F372" s="80">
        <v>2.2781774580335732E-2</v>
      </c>
      <c r="G372" s="81">
        <v>3.38</v>
      </c>
      <c r="H372" s="81">
        <v>0.18</v>
      </c>
      <c r="I372" s="81">
        <v>0.23380000000000001</v>
      </c>
      <c r="J372" s="81">
        <v>9.4999999999999998E-3</v>
      </c>
      <c r="K372" s="82">
        <v>0.38035000000000002</v>
      </c>
      <c r="L372" s="81">
        <v>4.2771600000000003</v>
      </c>
      <c r="M372" s="81">
        <v>0.21952920000000001</v>
      </c>
      <c r="N372" s="81">
        <v>0.1053</v>
      </c>
      <c r="O372" s="81">
        <v>4.7999999999999996E-3</v>
      </c>
      <c r="P372" s="87"/>
      <c r="Q372" s="78">
        <v>1500</v>
      </c>
      <c r="R372" s="78">
        <v>41</v>
      </c>
      <c r="S372" s="78">
        <v>1355</v>
      </c>
      <c r="T372" s="78">
        <v>51</v>
      </c>
      <c r="U372" s="78">
        <v>1710</v>
      </c>
      <c r="V372" s="78">
        <v>98</v>
      </c>
      <c r="W372" s="89">
        <v>1447</v>
      </c>
      <c r="X372" s="89">
        <v>40</v>
      </c>
      <c r="Y372" s="19"/>
      <c r="Z372" s="1">
        <v>21</v>
      </c>
      <c r="AA372" s="9">
        <v>22.017291066282425</v>
      </c>
      <c r="AD372" s="27" t="s">
        <v>63</v>
      </c>
    </row>
    <row r="373" spans="1:30" x14ac:dyDescent="0.3">
      <c r="A373" s="78">
        <v>224</v>
      </c>
      <c r="B373" s="78" t="s">
        <v>16</v>
      </c>
      <c r="C373" s="79">
        <v>34</v>
      </c>
      <c r="D373" s="78">
        <v>29</v>
      </c>
      <c r="E373" s="80">
        <v>-1100</v>
      </c>
      <c r="F373" s="80">
        <v>0.8529411764705882</v>
      </c>
      <c r="G373" s="81">
        <v>3.55</v>
      </c>
      <c r="H373" s="81">
        <v>0.49</v>
      </c>
      <c r="I373" s="81">
        <v>0.23899999999999999</v>
      </c>
      <c r="J373" s="81">
        <v>1.6E-2</v>
      </c>
      <c r="K373" s="82">
        <v>0.76383999999999996</v>
      </c>
      <c r="L373" s="81">
        <v>4.1840999999999999</v>
      </c>
      <c r="M373" s="81">
        <v>0.4201607</v>
      </c>
      <c r="N373" s="81">
        <v>9.9000000000000005E-2</v>
      </c>
      <c r="O373" s="81">
        <v>0.01</v>
      </c>
      <c r="P373" s="87"/>
      <c r="Q373" s="78">
        <v>1538</v>
      </c>
      <c r="R373" s="78">
        <v>107</v>
      </c>
      <c r="S373" s="78">
        <v>1381</v>
      </c>
      <c r="T373" s="78">
        <v>82</v>
      </c>
      <c r="U373" s="78">
        <v>1761</v>
      </c>
      <c r="V373" s="78">
        <v>174</v>
      </c>
      <c r="W373" s="89">
        <v>1348</v>
      </c>
      <c r="X373" s="89">
        <v>86</v>
      </c>
      <c r="Y373" s="19"/>
      <c r="Z373" s="1">
        <v>22</v>
      </c>
      <c r="AA373" s="9">
        <v>14.534161490683232</v>
      </c>
      <c r="AD373" s="27" t="s">
        <v>63</v>
      </c>
    </row>
    <row r="374" spans="1:30" x14ac:dyDescent="0.3">
      <c r="A374" s="78">
        <v>58</v>
      </c>
      <c r="B374" s="78" t="s">
        <v>20</v>
      </c>
      <c r="C374" s="79">
        <v>308</v>
      </c>
      <c r="D374" s="78">
        <v>146</v>
      </c>
      <c r="E374" s="80">
        <v>1.6950000000000001</v>
      </c>
      <c r="F374" s="80">
        <v>0.47402597402597402</v>
      </c>
      <c r="G374" s="81">
        <v>4.92</v>
      </c>
      <c r="H374" s="81">
        <v>0.12</v>
      </c>
      <c r="I374" s="81">
        <v>0.33100000000000002</v>
      </c>
      <c r="J374" s="81">
        <v>8.3000000000000001E-3</v>
      </c>
      <c r="K374" s="82">
        <v>0.64083999999999997</v>
      </c>
      <c r="L374" s="81">
        <v>3.0211480000000002</v>
      </c>
      <c r="M374" s="81">
        <v>0.11865539999999999</v>
      </c>
      <c r="N374" s="81">
        <v>0.1084</v>
      </c>
      <c r="O374" s="81">
        <v>2E-3</v>
      </c>
      <c r="P374" s="87"/>
      <c r="Q374" s="78">
        <v>1806</v>
      </c>
      <c r="R374" s="78">
        <v>20</v>
      </c>
      <c r="S374" s="78">
        <v>1843</v>
      </c>
      <c r="T374" s="78">
        <v>38</v>
      </c>
      <c r="U374" s="78">
        <v>1763</v>
      </c>
      <c r="V374" s="78">
        <v>37</v>
      </c>
      <c r="W374" s="89">
        <v>1802</v>
      </c>
      <c r="X374" s="89">
        <v>20</v>
      </c>
      <c r="Y374" s="19"/>
      <c r="Z374" s="1">
        <v>-4.5999999999999996</v>
      </c>
      <c r="AA374" s="9">
        <v>-3.7746478873239369</v>
      </c>
      <c r="AD374" s="27" t="s">
        <v>63</v>
      </c>
    </row>
    <row r="375" spans="1:30" x14ac:dyDescent="0.3">
      <c r="A375" s="78">
        <v>183</v>
      </c>
      <c r="B375" s="78" t="s">
        <v>28</v>
      </c>
      <c r="C375" s="79">
        <v>13.9</v>
      </c>
      <c r="D375" s="78">
        <v>3.9</v>
      </c>
      <c r="E375" s="80">
        <v>3.38</v>
      </c>
      <c r="F375" s="80">
        <v>0.2805755395683453</v>
      </c>
      <c r="G375" s="81">
        <v>3.22</v>
      </c>
      <c r="H375" s="81">
        <v>0.61</v>
      </c>
      <c r="I375" s="81">
        <v>0.215</v>
      </c>
      <c r="J375" s="81">
        <v>1.7000000000000001E-2</v>
      </c>
      <c r="K375" s="82">
        <v>0.49141000000000001</v>
      </c>
      <c r="L375" s="81">
        <v>4.6511630000000004</v>
      </c>
      <c r="M375" s="81">
        <v>0.49756630000000002</v>
      </c>
      <c r="N375" s="81">
        <v>0.10100000000000001</v>
      </c>
      <c r="O375" s="81">
        <v>1.7999999999999999E-2</v>
      </c>
      <c r="P375" s="87"/>
      <c r="Q375" s="78">
        <v>1462</v>
      </c>
      <c r="R375" s="78">
        <v>144</v>
      </c>
      <c r="S375" s="78">
        <v>1255</v>
      </c>
      <c r="T375" s="78">
        <v>88</v>
      </c>
      <c r="U375" s="78">
        <v>1776</v>
      </c>
      <c r="V375" s="78">
        <v>296</v>
      </c>
      <c r="W375" s="89">
        <v>1257</v>
      </c>
      <c r="X375" s="89">
        <v>91</v>
      </c>
      <c r="Y375" s="19"/>
      <c r="Z375" s="1">
        <v>29</v>
      </c>
      <c r="AA375" s="9">
        <v>18.766233766233768</v>
      </c>
      <c r="AD375" s="27" t="s">
        <v>63</v>
      </c>
    </row>
    <row r="376" spans="1:30" x14ac:dyDescent="0.3">
      <c r="A376" s="78">
        <v>32</v>
      </c>
      <c r="B376" s="78" t="s">
        <v>34</v>
      </c>
      <c r="C376" s="79">
        <v>1097</v>
      </c>
      <c r="D376" s="78">
        <v>536</v>
      </c>
      <c r="E376" s="80">
        <v>2.9089999999999998</v>
      </c>
      <c r="F376" s="80">
        <v>0.48860528714676388</v>
      </c>
      <c r="G376" s="81">
        <v>4.57</v>
      </c>
      <c r="H376" s="81">
        <v>0.13</v>
      </c>
      <c r="I376" s="81">
        <v>0.30359999999999998</v>
      </c>
      <c r="J376" s="81">
        <v>8.3000000000000001E-3</v>
      </c>
      <c r="K376" s="82">
        <v>0.81957000000000002</v>
      </c>
      <c r="L376" s="81">
        <v>3.2938079999999998</v>
      </c>
      <c r="M376" s="81">
        <v>0.1410392</v>
      </c>
      <c r="N376" s="81">
        <v>0.10979999999999999</v>
      </c>
      <c r="O376" s="81">
        <v>1.6999999999999999E-3</v>
      </c>
      <c r="P376" s="78"/>
      <c r="Q376" s="78">
        <v>1744</v>
      </c>
      <c r="R376" s="78">
        <v>23</v>
      </c>
      <c r="S376" s="78">
        <v>1711</v>
      </c>
      <c r="T376" s="78">
        <v>39</v>
      </c>
      <c r="U376" s="78">
        <v>1783</v>
      </c>
      <c r="V376" s="78">
        <v>30</v>
      </c>
      <c r="W376" s="89">
        <v>1755</v>
      </c>
      <c r="X376" s="89">
        <v>22</v>
      </c>
      <c r="Y376" s="19"/>
      <c r="Z376" s="1">
        <v>4</v>
      </c>
      <c r="AA376" s="9">
        <v>4.7406581148912323</v>
      </c>
      <c r="AD376" s="27" t="s">
        <v>63</v>
      </c>
    </row>
    <row r="377" spans="1:30" x14ac:dyDescent="0.3">
      <c r="A377" s="78">
        <v>119</v>
      </c>
      <c r="B377" s="78" t="s">
        <v>18</v>
      </c>
      <c r="C377" s="79">
        <v>1164</v>
      </c>
      <c r="D377" s="78">
        <v>269</v>
      </c>
      <c r="E377" s="80">
        <v>4.18</v>
      </c>
      <c r="F377" s="80">
        <v>0.23109965635738833</v>
      </c>
      <c r="G377" s="81">
        <v>4.2300000000000004</v>
      </c>
      <c r="H377" s="81">
        <v>0.13</v>
      </c>
      <c r="I377" s="81">
        <v>0.2802</v>
      </c>
      <c r="J377" s="81">
        <v>6.3E-3</v>
      </c>
      <c r="K377" s="82">
        <v>0.68254000000000004</v>
      </c>
      <c r="L377" s="81">
        <v>3.5688789999999999</v>
      </c>
      <c r="M377" s="81">
        <v>0.26747490000000002</v>
      </c>
      <c r="N377" s="81">
        <v>0.1072</v>
      </c>
      <c r="O377" s="81">
        <v>2.2000000000000001E-3</v>
      </c>
      <c r="P377" s="87"/>
      <c r="Q377" s="78">
        <v>1680</v>
      </c>
      <c r="R377" s="78">
        <v>25</v>
      </c>
      <c r="S377" s="78">
        <v>1591</v>
      </c>
      <c r="T377" s="78">
        <v>30</v>
      </c>
      <c r="U377" s="78">
        <v>1792</v>
      </c>
      <c r="V377" s="78">
        <v>40</v>
      </c>
      <c r="W377" s="89">
        <v>1656</v>
      </c>
      <c r="X377" s="89">
        <v>26</v>
      </c>
      <c r="Y377" s="19"/>
      <c r="Z377" s="1">
        <v>11</v>
      </c>
      <c r="AA377" s="9">
        <v>8.9765580331618082</v>
      </c>
      <c r="AD377" s="27" t="s">
        <v>63</v>
      </c>
    </row>
    <row r="378" spans="1:30" x14ac:dyDescent="0.3">
      <c r="A378" s="78">
        <v>297</v>
      </c>
      <c r="B378" s="78" t="s">
        <v>28</v>
      </c>
      <c r="C378" s="79">
        <v>20.2</v>
      </c>
      <c r="D378" s="78">
        <v>0.16</v>
      </c>
      <c r="E378" s="80">
        <v>-3040</v>
      </c>
      <c r="F378" s="80">
        <v>7.9207920792079209E-3</v>
      </c>
      <c r="G378" s="81">
        <v>2.8</v>
      </c>
      <c r="H378" s="81">
        <v>0.37</v>
      </c>
      <c r="I378" s="81">
        <v>0.185</v>
      </c>
      <c r="J378" s="81">
        <v>1.2E-2</v>
      </c>
      <c r="K378" s="82">
        <v>0.44980999999999999</v>
      </c>
      <c r="L378" s="82">
        <v>5.405405</v>
      </c>
      <c r="M378" s="82">
        <v>0.52593129999999999</v>
      </c>
      <c r="N378" s="81">
        <v>0.109</v>
      </c>
      <c r="O378" s="81">
        <v>1.4E-2</v>
      </c>
      <c r="P378" s="87"/>
      <c r="Q378" s="78">
        <v>1356</v>
      </c>
      <c r="R378" s="78">
        <v>97</v>
      </c>
      <c r="S378" s="78">
        <v>1094</v>
      </c>
      <c r="T378" s="78">
        <v>64</v>
      </c>
      <c r="U378" s="78">
        <v>1796</v>
      </c>
      <c r="V378" s="78">
        <v>211</v>
      </c>
      <c r="W378" s="89">
        <v>1107</v>
      </c>
      <c r="X378" s="89">
        <v>66</v>
      </c>
      <c r="Y378" s="19"/>
      <c r="Z378" s="1">
        <v>39</v>
      </c>
      <c r="AA378" s="9">
        <v>34.790419161676638</v>
      </c>
      <c r="AD378" s="27" t="s">
        <v>63</v>
      </c>
    </row>
    <row r="379" spans="1:30" x14ac:dyDescent="0.3">
      <c r="A379" s="78">
        <v>294</v>
      </c>
      <c r="B379" s="78" t="s">
        <v>15</v>
      </c>
      <c r="C379" s="79">
        <v>140</v>
      </c>
      <c r="D379" s="78">
        <v>44.6</v>
      </c>
      <c r="E379" s="80">
        <v>3.24</v>
      </c>
      <c r="F379" s="80">
        <v>0.31857142857142856</v>
      </c>
      <c r="G379" s="81">
        <v>5.45</v>
      </c>
      <c r="H379" s="81">
        <v>0.18</v>
      </c>
      <c r="I379" s="81">
        <v>0.36</v>
      </c>
      <c r="J379" s="81">
        <v>1.4999999999999999E-2</v>
      </c>
      <c r="K379" s="82">
        <v>0.86189000000000004</v>
      </c>
      <c r="L379" s="82">
        <v>2.7777780000000001</v>
      </c>
      <c r="M379" s="82">
        <v>0.23148150000000001</v>
      </c>
      <c r="N379" s="81">
        <v>0.1104</v>
      </c>
      <c r="O379" s="81">
        <v>3.3999999999999998E-3</v>
      </c>
      <c r="P379" s="87"/>
      <c r="Q379" s="78">
        <v>1893</v>
      </c>
      <c r="R379" s="78">
        <v>28</v>
      </c>
      <c r="S379" s="78">
        <v>1982</v>
      </c>
      <c r="T379" s="78">
        <v>70</v>
      </c>
      <c r="U379" s="78">
        <v>1796</v>
      </c>
      <c r="V379" s="78">
        <v>38</v>
      </c>
      <c r="W379" s="89">
        <v>1858</v>
      </c>
      <c r="X379" s="89">
        <v>21</v>
      </c>
      <c r="Y379" s="19"/>
      <c r="Z379" s="1">
        <v>-10</v>
      </c>
      <c r="AA379" s="9">
        <v>-8.6169045005488414</v>
      </c>
      <c r="AD379" s="27" t="s">
        <v>63</v>
      </c>
    </row>
    <row r="380" spans="1:30" x14ac:dyDescent="0.3">
      <c r="A380" s="78">
        <v>69</v>
      </c>
      <c r="B380" s="78" t="s">
        <v>14</v>
      </c>
      <c r="C380" s="79">
        <v>256</v>
      </c>
      <c r="D380" s="78">
        <v>253</v>
      </c>
      <c r="E380" s="80">
        <v>1.4259999999999999</v>
      </c>
      <c r="F380" s="80">
        <v>0.98828125</v>
      </c>
      <c r="G380" s="81">
        <v>4.3899999999999997</v>
      </c>
      <c r="H380" s="81">
        <v>0.19</v>
      </c>
      <c r="I380" s="81">
        <v>0.2873</v>
      </c>
      <c r="J380" s="81">
        <v>7.1000000000000004E-3</v>
      </c>
      <c r="K380" s="82">
        <v>0.61280999999999997</v>
      </c>
      <c r="L380" s="81">
        <v>3.4806819999999998</v>
      </c>
      <c r="M380" s="81">
        <v>0.14538180000000001</v>
      </c>
      <c r="N380" s="81">
        <v>0.1104</v>
      </c>
      <c r="O380" s="81">
        <v>3.3999999999999998E-3</v>
      </c>
      <c r="P380" s="87"/>
      <c r="Q380" s="78">
        <v>1710</v>
      </c>
      <c r="R380" s="78">
        <v>35</v>
      </c>
      <c r="S380" s="78">
        <v>1627</v>
      </c>
      <c r="T380" s="78">
        <v>34</v>
      </c>
      <c r="U380" s="78">
        <v>1815</v>
      </c>
      <c r="V380" s="78">
        <v>61</v>
      </c>
      <c r="W380" s="89">
        <v>1661</v>
      </c>
      <c r="X380" s="89">
        <v>33</v>
      </c>
      <c r="Y380" s="19"/>
      <c r="Z380" s="1">
        <v>10</v>
      </c>
      <c r="AA380" s="9">
        <v>9.9612617598229178</v>
      </c>
      <c r="AD380" s="27" t="s">
        <v>63</v>
      </c>
    </row>
    <row r="381" spans="1:30" x14ac:dyDescent="0.3">
      <c r="A381" s="78">
        <v>280</v>
      </c>
      <c r="B381" s="78" t="s">
        <v>35</v>
      </c>
      <c r="C381" s="79">
        <v>288</v>
      </c>
      <c r="D381" s="78">
        <v>118</v>
      </c>
      <c r="E381" s="80">
        <v>2.38</v>
      </c>
      <c r="F381" s="80">
        <v>0.40972222222222221</v>
      </c>
      <c r="G381" s="81">
        <v>5.29</v>
      </c>
      <c r="H381" s="81">
        <v>0.15</v>
      </c>
      <c r="I381" s="81">
        <v>0.34470000000000001</v>
      </c>
      <c r="J381" s="81">
        <v>7.0000000000000001E-3</v>
      </c>
      <c r="K381" s="82">
        <v>0.42715999999999998</v>
      </c>
      <c r="L381" s="82">
        <v>2.9010729999999998</v>
      </c>
      <c r="M381" s="82">
        <v>0.21882190000000001</v>
      </c>
      <c r="N381" s="81">
        <v>0.1115</v>
      </c>
      <c r="O381" s="81">
        <v>2.8999999999999998E-3</v>
      </c>
      <c r="P381" s="87"/>
      <c r="Q381" s="78">
        <v>1867</v>
      </c>
      <c r="R381" s="78">
        <v>24</v>
      </c>
      <c r="S381" s="78">
        <v>1911</v>
      </c>
      <c r="T381" s="78">
        <v>33</v>
      </c>
      <c r="U381" s="78">
        <v>1819</v>
      </c>
      <c r="V381" s="78">
        <v>48</v>
      </c>
      <c r="W381" s="89">
        <v>1877</v>
      </c>
      <c r="X381" s="89">
        <v>22</v>
      </c>
      <c r="Y381" s="19"/>
      <c r="Z381" s="1">
        <v>-5</v>
      </c>
      <c r="AA381" s="9">
        <v>-5.0660792951541964</v>
      </c>
      <c r="AD381" s="27" t="s">
        <v>63</v>
      </c>
    </row>
    <row r="382" spans="1:30" x14ac:dyDescent="0.3">
      <c r="A382" s="78">
        <v>121</v>
      </c>
      <c r="B382" s="78" t="s">
        <v>13</v>
      </c>
      <c r="C382" s="79">
        <v>423</v>
      </c>
      <c r="D382" s="78">
        <v>374</v>
      </c>
      <c r="E382" s="80">
        <v>1.0940000000000001</v>
      </c>
      <c r="F382" s="80">
        <v>0.88416075650118209</v>
      </c>
      <c r="G382" s="81">
        <v>4.5599999999999996</v>
      </c>
      <c r="H382" s="81">
        <v>0.13</v>
      </c>
      <c r="I382" s="81">
        <v>0.29720000000000002</v>
      </c>
      <c r="J382" s="81">
        <v>6.4999999999999997E-3</v>
      </c>
      <c r="K382" s="82">
        <v>0.67625000000000002</v>
      </c>
      <c r="L382" s="81">
        <v>3.364738</v>
      </c>
      <c r="M382" s="81">
        <v>0.2603936</v>
      </c>
      <c r="N382" s="81">
        <v>0.1091</v>
      </c>
      <c r="O382" s="81">
        <v>2.3999999999999998E-3</v>
      </c>
      <c r="P382" s="87"/>
      <c r="Q382" s="78">
        <v>1742</v>
      </c>
      <c r="R382" s="78">
        <v>23</v>
      </c>
      <c r="S382" s="78">
        <v>1676</v>
      </c>
      <c r="T382" s="78">
        <v>34</v>
      </c>
      <c r="U382" s="78">
        <v>1822</v>
      </c>
      <c r="V382" s="78">
        <v>38</v>
      </c>
      <c r="W382" s="89">
        <v>1741</v>
      </c>
      <c r="X382" s="89">
        <v>24</v>
      </c>
      <c r="Y382" s="19"/>
      <c r="Z382" s="1">
        <v>8</v>
      </c>
      <c r="AA382" s="9">
        <v>6.6777963272120218</v>
      </c>
      <c r="AD382" s="27" t="s">
        <v>63</v>
      </c>
    </row>
    <row r="383" spans="1:30" x14ac:dyDescent="0.3">
      <c r="A383" s="78">
        <v>189</v>
      </c>
      <c r="B383" s="78" t="s">
        <v>28</v>
      </c>
      <c r="C383" s="79">
        <v>27.2</v>
      </c>
      <c r="D383" s="78">
        <v>0.42</v>
      </c>
      <c r="E383" s="80">
        <v>7700</v>
      </c>
      <c r="F383" s="80">
        <v>1.5441176470588236E-2</v>
      </c>
      <c r="G383" s="81">
        <v>2.71</v>
      </c>
      <c r="H383" s="81">
        <v>0.34</v>
      </c>
      <c r="I383" s="81">
        <v>0.17560000000000001</v>
      </c>
      <c r="J383" s="81">
        <v>9.5999999999999992E-3</v>
      </c>
      <c r="K383" s="82">
        <v>0.54876000000000003</v>
      </c>
      <c r="L383" s="81">
        <v>5.6947609999999997</v>
      </c>
      <c r="M383" s="81">
        <v>0.51888480000000003</v>
      </c>
      <c r="N383" s="81">
        <v>0.106</v>
      </c>
      <c r="O383" s="81">
        <v>1.0999999999999999E-2</v>
      </c>
      <c r="P383" s="87"/>
      <c r="Q383" s="78">
        <v>1331</v>
      </c>
      <c r="R383" s="78">
        <v>91</v>
      </c>
      <c r="S383" s="78">
        <v>1045</v>
      </c>
      <c r="T383" s="78">
        <v>54</v>
      </c>
      <c r="U383" s="78">
        <v>1827</v>
      </c>
      <c r="V383" s="78">
        <v>188</v>
      </c>
      <c r="W383" s="89">
        <v>1022</v>
      </c>
      <c r="X383" s="89">
        <v>56</v>
      </c>
      <c r="Y383" s="19"/>
      <c r="Z383" s="1">
        <v>43</v>
      </c>
      <c r="AA383" s="9">
        <v>40.514285714285712</v>
      </c>
      <c r="AD383" s="27" t="s">
        <v>63</v>
      </c>
    </row>
    <row r="384" spans="1:30" x14ac:dyDescent="0.3">
      <c r="A384" s="78">
        <v>273</v>
      </c>
      <c r="B384" s="78" t="s">
        <v>16</v>
      </c>
      <c r="C384" s="79">
        <v>467</v>
      </c>
      <c r="D384" s="78">
        <v>184</v>
      </c>
      <c r="E384" s="80">
        <v>2.44</v>
      </c>
      <c r="F384" s="80">
        <v>0.39400428265524623</v>
      </c>
      <c r="G384" s="81">
        <v>4.83</v>
      </c>
      <c r="H384" s="81">
        <v>0.21</v>
      </c>
      <c r="I384" s="81">
        <v>0.311</v>
      </c>
      <c r="J384" s="81">
        <v>1.2999999999999999E-2</v>
      </c>
      <c r="K384" s="82">
        <v>0.91993999999999998</v>
      </c>
      <c r="L384" s="82">
        <v>3.2154340000000001</v>
      </c>
      <c r="M384" s="82">
        <v>0.26881440000000001</v>
      </c>
      <c r="N384" s="81">
        <v>0.1115</v>
      </c>
      <c r="O384" s="81">
        <v>2.2000000000000001E-3</v>
      </c>
      <c r="P384" s="87"/>
      <c r="Q384" s="78">
        <v>1790</v>
      </c>
      <c r="R384" s="78">
        <v>36</v>
      </c>
      <c r="S384" s="78">
        <v>1746</v>
      </c>
      <c r="T384" s="78">
        <v>63</v>
      </c>
      <c r="U384" s="78">
        <v>1842</v>
      </c>
      <c r="V384" s="78">
        <v>30</v>
      </c>
      <c r="W384" s="89">
        <v>1822</v>
      </c>
      <c r="X384" s="89">
        <v>26</v>
      </c>
      <c r="Y384" s="19"/>
      <c r="Z384" s="1">
        <v>5.3</v>
      </c>
      <c r="AA384" s="9">
        <v>4.1186161449752774</v>
      </c>
      <c r="AD384" s="27" t="s">
        <v>63</v>
      </c>
    </row>
    <row r="385" spans="1:30" x14ac:dyDescent="0.3">
      <c r="A385" s="78">
        <v>89</v>
      </c>
      <c r="B385" s="78" t="s">
        <v>24</v>
      </c>
      <c r="C385" s="79">
        <v>152.30000000000001</v>
      </c>
      <c r="D385" s="78">
        <v>68.7</v>
      </c>
      <c r="E385" s="80">
        <v>1.8220000000000001</v>
      </c>
      <c r="F385" s="80">
        <v>0.4510833880499015</v>
      </c>
      <c r="G385" s="81">
        <v>4.8899999999999997</v>
      </c>
      <c r="H385" s="81">
        <v>0.12</v>
      </c>
      <c r="I385" s="81">
        <v>0.3125</v>
      </c>
      <c r="J385" s="81">
        <v>7.6E-3</v>
      </c>
      <c r="K385" s="82">
        <v>0.76351999999999998</v>
      </c>
      <c r="L385" s="81">
        <v>3.2</v>
      </c>
      <c r="M385" s="81">
        <v>0.13311999999999999</v>
      </c>
      <c r="N385" s="81">
        <v>0.11360000000000001</v>
      </c>
      <c r="O385" s="81">
        <v>2.2000000000000001E-3</v>
      </c>
      <c r="P385" s="87"/>
      <c r="Q385" s="78">
        <v>1801</v>
      </c>
      <c r="R385" s="78">
        <v>20</v>
      </c>
      <c r="S385" s="78">
        <v>1755</v>
      </c>
      <c r="T385" s="78">
        <v>38</v>
      </c>
      <c r="U385" s="78">
        <v>1853</v>
      </c>
      <c r="V385" s="78">
        <v>31</v>
      </c>
      <c r="W385" s="89">
        <v>1812</v>
      </c>
      <c r="X385" s="89">
        <v>19</v>
      </c>
      <c r="Y385" s="19"/>
      <c r="Z385" s="1">
        <v>5.3</v>
      </c>
      <c r="AA385" s="9">
        <v>6.0589812332439692</v>
      </c>
      <c r="AD385" s="27" t="s">
        <v>63</v>
      </c>
    </row>
    <row r="386" spans="1:30" x14ac:dyDescent="0.3">
      <c r="A386" s="78">
        <v>291</v>
      </c>
      <c r="B386" s="78" t="s">
        <v>28</v>
      </c>
      <c r="C386" s="79">
        <v>14.4</v>
      </c>
      <c r="D386" s="78">
        <v>4.3</v>
      </c>
      <c r="E386" s="80">
        <v>260</v>
      </c>
      <c r="F386" s="80">
        <v>0.2986111111111111</v>
      </c>
      <c r="G386" s="81">
        <v>3.95</v>
      </c>
      <c r="H386" s="81">
        <v>0.48</v>
      </c>
      <c r="I386" s="81">
        <v>0.251</v>
      </c>
      <c r="J386" s="81">
        <v>1.7999999999999999E-2</v>
      </c>
      <c r="K386" s="82">
        <v>0.58069000000000004</v>
      </c>
      <c r="L386" s="82">
        <v>3.984064</v>
      </c>
      <c r="M386" s="82">
        <v>0.4126919</v>
      </c>
      <c r="N386" s="81">
        <v>0.111</v>
      </c>
      <c r="O386" s="81">
        <v>1.2E-2</v>
      </c>
      <c r="P386" s="87"/>
      <c r="Q386" s="78">
        <v>1624</v>
      </c>
      <c r="R386" s="78">
        <v>96</v>
      </c>
      <c r="S386" s="78">
        <v>1444</v>
      </c>
      <c r="T386" s="78">
        <v>91</v>
      </c>
      <c r="U386" s="78">
        <v>1866</v>
      </c>
      <c r="V386" s="78">
        <v>175</v>
      </c>
      <c r="W386" s="89">
        <v>1496</v>
      </c>
      <c r="X386" s="89">
        <v>93</v>
      </c>
      <c r="Y386" s="19"/>
      <c r="Z386" s="1">
        <v>23</v>
      </c>
      <c r="AA386" s="9">
        <v>15.606936416184965</v>
      </c>
      <c r="AD386" s="27" t="s">
        <v>63</v>
      </c>
    </row>
    <row r="387" spans="1:30" x14ac:dyDescent="0.3">
      <c r="A387" s="78">
        <v>113</v>
      </c>
      <c r="B387" s="78" t="s">
        <v>27</v>
      </c>
      <c r="C387" s="79">
        <v>437</v>
      </c>
      <c r="D387" s="78">
        <v>218</v>
      </c>
      <c r="E387" s="80">
        <v>2.2599999999999998</v>
      </c>
      <c r="F387" s="80">
        <v>0.4988558352402746</v>
      </c>
      <c r="G387" s="81">
        <v>5.75</v>
      </c>
      <c r="H387" s="81">
        <v>0.17</v>
      </c>
      <c r="I387" s="81">
        <v>0.36299999999999999</v>
      </c>
      <c r="J387" s="81">
        <v>8.0000000000000002E-3</v>
      </c>
      <c r="K387" s="82">
        <v>0.82874000000000003</v>
      </c>
      <c r="L387" s="81">
        <v>2.7548210000000002</v>
      </c>
      <c r="M387" s="81">
        <v>0.21249309999999999</v>
      </c>
      <c r="N387" s="81">
        <v>0.1153</v>
      </c>
      <c r="O387" s="81">
        <v>2E-3</v>
      </c>
      <c r="P387" s="87"/>
      <c r="Q387" s="78">
        <v>1939</v>
      </c>
      <c r="R387" s="78">
        <v>25</v>
      </c>
      <c r="S387" s="78">
        <v>1996</v>
      </c>
      <c r="T387" s="78">
        <v>37</v>
      </c>
      <c r="U387" s="78">
        <v>1878</v>
      </c>
      <c r="V387" s="78">
        <v>30</v>
      </c>
      <c r="W387" s="89">
        <v>1922</v>
      </c>
      <c r="X387" s="89">
        <v>24</v>
      </c>
      <c r="Y387" s="19"/>
      <c r="Z387" s="1">
        <v>-6.3</v>
      </c>
      <c r="AA387" s="9">
        <v>-5.6114346214928474</v>
      </c>
      <c r="AD387" s="27" t="s">
        <v>63</v>
      </c>
    </row>
    <row r="388" spans="1:30" x14ac:dyDescent="0.3">
      <c r="A388" s="78">
        <v>221</v>
      </c>
      <c r="B388" s="78" t="s">
        <v>16</v>
      </c>
      <c r="C388" s="79">
        <v>25.5</v>
      </c>
      <c r="D388" s="78">
        <v>20.399999999999999</v>
      </c>
      <c r="E388" s="80">
        <v>1.29</v>
      </c>
      <c r="F388" s="80">
        <v>0.79999999999999993</v>
      </c>
      <c r="G388" s="81">
        <v>4.68</v>
      </c>
      <c r="H388" s="81">
        <v>0.6</v>
      </c>
      <c r="I388" s="81">
        <v>0.28599999999999998</v>
      </c>
      <c r="J388" s="81">
        <v>0.02</v>
      </c>
      <c r="K388" s="82">
        <v>0.67725000000000002</v>
      </c>
      <c r="L388" s="81">
        <v>3.4965030000000001</v>
      </c>
      <c r="M388" s="81">
        <v>0.35454059999999998</v>
      </c>
      <c r="N388" s="81">
        <v>0.11899999999999999</v>
      </c>
      <c r="O388" s="81">
        <v>1.2E-2</v>
      </c>
      <c r="P388" s="87"/>
      <c r="Q388" s="78">
        <v>1764</v>
      </c>
      <c r="R388" s="78">
        <v>105</v>
      </c>
      <c r="S388" s="78">
        <v>1622</v>
      </c>
      <c r="T388" s="78">
        <v>98</v>
      </c>
      <c r="U388" s="78">
        <v>1936</v>
      </c>
      <c r="V388" s="78">
        <v>168</v>
      </c>
      <c r="W388" s="89">
        <v>1656</v>
      </c>
      <c r="X388" s="89">
        <v>103</v>
      </c>
      <c r="Y388" s="19"/>
      <c r="Z388" s="1">
        <v>16</v>
      </c>
      <c r="AA388" s="9">
        <v>13.829787234042556</v>
      </c>
      <c r="AD388" s="27" t="s">
        <v>63</v>
      </c>
    </row>
    <row r="389" spans="1:30" x14ac:dyDescent="0.3">
      <c r="A389" s="78">
        <v>100</v>
      </c>
      <c r="B389" s="78" t="s">
        <v>15</v>
      </c>
      <c r="C389" s="79">
        <v>12.01</v>
      </c>
      <c r="D389" s="78">
        <v>1.82</v>
      </c>
      <c r="E389" s="80">
        <v>4.59</v>
      </c>
      <c r="F389" s="80">
        <v>0.15154038301415487</v>
      </c>
      <c r="G389" s="81">
        <v>5.45</v>
      </c>
      <c r="H389" s="81">
        <v>0.14000000000000001</v>
      </c>
      <c r="I389" s="81">
        <v>0.33300000000000002</v>
      </c>
      <c r="J389" s="81">
        <v>8.8000000000000005E-3</v>
      </c>
      <c r="K389" s="82">
        <v>0.74031000000000002</v>
      </c>
      <c r="L389" s="81">
        <v>3.0030030000000001</v>
      </c>
      <c r="M389" s="81">
        <v>0.12625239999999999</v>
      </c>
      <c r="N389" s="81">
        <v>0.1176</v>
      </c>
      <c r="O389" s="81">
        <v>2E-3</v>
      </c>
      <c r="P389" s="87"/>
      <c r="Q389" s="78">
        <v>1893</v>
      </c>
      <c r="R389" s="78">
        <v>22</v>
      </c>
      <c r="S389" s="78">
        <v>1853</v>
      </c>
      <c r="T389" s="78">
        <v>43</v>
      </c>
      <c r="U389" s="78">
        <v>1937</v>
      </c>
      <c r="V389" s="78">
        <v>33</v>
      </c>
      <c r="W389" s="89">
        <v>1902</v>
      </c>
      <c r="X389" s="89">
        <v>20</v>
      </c>
      <c r="Y389" s="19"/>
      <c r="Z389" s="1">
        <v>4.3</v>
      </c>
      <c r="AA389" s="9">
        <v>3.3402922755741145</v>
      </c>
      <c r="AD389" s="27" t="s">
        <v>63</v>
      </c>
    </row>
    <row r="390" spans="1:30" x14ac:dyDescent="0.3">
      <c r="A390" s="78">
        <v>184</v>
      </c>
      <c r="B390" s="78" t="s">
        <v>15</v>
      </c>
      <c r="C390" s="79">
        <v>305</v>
      </c>
      <c r="D390" s="78">
        <v>52</v>
      </c>
      <c r="E390" s="80">
        <v>12.6</v>
      </c>
      <c r="F390" s="80">
        <v>0.17049180327868851</v>
      </c>
      <c r="G390" s="81">
        <v>6.29</v>
      </c>
      <c r="H390" s="81">
        <v>0.22</v>
      </c>
      <c r="I390" s="81">
        <v>0.38300000000000001</v>
      </c>
      <c r="J390" s="81">
        <v>1.4999999999999999E-2</v>
      </c>
      <c r="K390" s="82">
        <v>0.70038</v>
      </c>
      <c r="L390" s="81">
        <v>2.6109659999999999</v>
      </c>
      <c r="M390" s="81">
        <v>0.2181486</v>
      </c>
      <c r="N390" s="81">
        <v>0.1191</v>
      </c>
      <c r="O390" s="81">
        <v>3.0000000000000001E-3</v>
      </c>
      <c r="P390" s="87"/>
      <c r="Q390" s="78">
        <v>2017</v>
      </c>
      <c r="R390" s="78">
        <v>30</v>
      </c>
      <c r="S390" s="78">
        <v>2090</v>
      </c>
      <c r="T390" s="78">
        <v>69</v>
      </c>
      <c r="U390" s="78">
        <v>1943</v>
      </c>
      <c r="V390" s="78">
        <v>51</v>
      </c>
      <c r="W390" s="89">
        <v>2003</v>
      </c>
      <c r="X390" s="89">
        <v>28</v>
      </c>
      <c r="Y390" s="19"/>
      <c r="Z390" s="1">
        <v>-7.6</v>
      </c>
      <c r="AA390" s="9">
        <v>-6.7076292882744468</v>
      </c>
      <c r="AD390" s="27" t="s">
        <v>63</v>
      </c>
    </row>
    <row r="391" spans="1:30" x14ac:dyDescent="0.3">
      <c r="A391" s="78">
        <v>140</v>
      </c>
      <c r="B391" s="78" t="s">
        <v>51</v>
      </c>
      <c r="C391" s="79">
        <v>760</v>
      </c>
      <c r="D391" s="78">
        <v>532</v>
      </c>
      <c r="E391" s="80">
        <v>1.5089999999999999</v>
      </c>
      <c r="F391" s="80">
        <v>0.7</v>
      </c>
      <c r="G391" s="81">
        <v>6.49</v>
      </c>
      <c r="H391" s="81">
        <v>0.21</v>
      </c>
      <c r="I391" s="81">
        <v>0.39500000000000002</v>
      </c>
      <c r="J391" s="81">
        <v>1.2E-2</v>
      </c>
      <c r="K391" s="82">
        <v>0.55676000000000003</v>
      </c>
      <c r="L391" s="81">
        <v>2.5316459999999998</v>
      </c>
      <c r="M391" s="81">
        <v>0.1986861</v>
      </c>
      <c r="N391" s="81">
        <v>0.11849999999999999</v>
      </c>
      <c r="O391" s="81">
        <v>3.3999999999999998E-3</v>
      </c>
      <c r="P391" s="87"/>
      <c r="Q391" s="78">
        <v>2045</v>
      </c>
      <c r="R391" s="78">
        <v>28</v>
      </c>
      <c r="S391" s="78">
        <v>2146</v>
      </c>
      <c r="T391" s="78">
        <v>54</v>
      </c>
      <c r="U391" s="78">
        <v>1944</v>
      </c>
      <c r="V391" s="78">
        <v>52</v>
      </c>
      <c r="W391" s="89">
        <v>2041</v>
      </c>
      <c r="X391" s="89">
        <v>28</v>
      </c>
      <c r="Y391" s="19"/>
      <c r="Z391" s="1">
        <v>-10</v>
      </c>
      <c r="AA391" s="9">
        <v>-11.157239231966784</v>
      </c>
      <c r="AD391" s="27" t="s">
        <v>63</v>
      </c>
    </row>
    <row r="392" spans="1:30" x14ac:dyDescent="0.3">
      <c r="A392" s="78">
        <v>244</v>
      </c>
      <c r="B392" s="78" t="s">
        <v>22</v>
      </c>
      <c r="C392" s="79">
        <v>51.8</v>
      </c>
      <c r="D392" s="78">
        <v>34.700000000000003</v>
      </c>
      <c r="E392" s="80">
        <v>1.58</v>
      </c>
      <c r="F392" s="80">
        <v>0.66988416988416999</v>
      </c>
      <c r="G392" s="81">
        <v>5.09</v>
      </c>
      <c r="H392" s="81">
        <v>0.36</v>
      </c>
      <c r="I392" s="81">
        <v>0.30599999999999999</v>
      </c>
      <c r="J392" s="81">
        <v>1.4999999999999999E-2</v>
      </c>
      <c r="K392" s="82">
        <v>0.71623000000000003</v>
      </c>
      <c r="L392" s="81">
        <v>3.2679740000000002</v>
      </c>
      <c r="M392" s="81">
        <v>0.28835060000000001</v>
      </c>
      <c r="N392" s="81">
        <v>0.11310000000000001</v>
      </c>
      <c r="O392" s="81">
        <v>5.1000000000000004E-3</v>
      </c>
      <c r="P392" s="87"/>
      <c r="Q392" s="78">
        <v>1834</v>
      </c>
      <c r="R392" s="78">
        <v>59</v>
      </c>
      <c r="S392" s="78">
        <v>1721</v>
      </c>
      <c r="T392" s="78">
        <v>73</v>
      </c>
      <c r="U392" s="78">
        <v>1966</v>
      </c>
      <c r="V392" s="78">
        <v>86</v>
      </c>
      <c r="W392" s="89">
        <v>1811</v>
      </c>
      <c r="X392" s="89">
        <v>63</v>
      </c>
      <c r="Y392" s="19"/>
      <c r="Z392" s="1">
        <v>12</v>
      </c>
      <c r="AA392" s="9">
        <v>6.1168760240305886</v>
      </c>
      <c r="AD392" s="27" t="s">
        <v>63</v>
      </c>
    </row>
    <row r="393" spans="1:30" x14ac:dyDescent="0.3">
      <c r="A393" s="78">
        <v>255</v>
      </c>
      <c r="B393" s="78" t="s">
        <v>15</v>
      </c>
      <c r="C393" s="79">
        <v>52.1</v>
      </c>
      <c r="D393" s="78">
        <v>17.600000000000001</v>
      </c>
      <c r="E393" s="80">
        <v>2.89</v>
      </c>
      <c r="F393" s="80">
        <v>0.33781190019193857</v>
      </c>
      <c r="G393" s="81">
        <v>5.34</v>
      </c>
      <c r="H393" s="81">
        <v>0.3</v>
      </c>
      <c r="I393" s="81">
        <v>0.32100000000000001</v>
      </c>
      <c r="J393" s="81">
        <v>1.2999999999999999E-2</v>
      </c>
      <c r="K393" s="82">
        <v>0.55678000000000005</v>
      </c>
      <c r="L393" s="82">
        <v>3.115265</v>
      </c>
      <c r="M393" s="82">
        <v>0.26203159999999998</v>
      </c>
      <c r="N393" s="81">
        <v>0.1229</v>
      </c>
      <c r="O393" s="81">
        <v>6.1000000000000004E-3</v>
      </c>
      <c r="P393" s="87"/>
      <c r="Q393" s="78">
        <v>1875</v>
      </c>
      <c r="R393" s="78">
        <v>47</v>
      </c>
      <c r="S393" s="78">
        <v>1795</v>
      </c>
      <c r="T393" s="78">
        <v>62</v>
      </c>
      <c r="U393" s="78">
        <v>1966</v>
      </c>
      <c r="V393" s="78">
        <v>83</v>
      </c>
      <c r="W393" s="89">
        <v>1857</v>
      </c>
      <c r="X393" s="89">
        <v>48</v>
      </c>
      <c r="Y393" s="19"/>
      <c r="Z393" s="1">
        <v>8.6999999999999993</v>
      </c>
      <c r="AA393" s="9">
        <v>9.6192384769539103</v>
      </c>
      <c r="AD393" s="27" t="s">
        <v>63</v>
      </c>
    </row>
    <row r="394" spans="1:30" x14ac:dyDescent="0.3">
      <c r="A394" s="78">
        <v>236</v>
      </c>
      <c r="B394" s="78" t="s">
        <v>15</v>
      </c>
      <c r="C394" s="79">
        <v>47</v>
      </c>
      <c r="D394" s="78">
        <v>31.3</v>
      </c>
      <c r="E394" s="80">
        <v>1.47</v>
      </c>
      <c r="F394" s="80">
        <v>0.66595744680851066</v>
      </c>
      <c r="G394" s="81">
        <v>5.65</v>
      </c>
      <c r="H394" s="81">
        <v>0.42</v>
      </c>
      <c r="I394" s="81">
        <v>0.33600000000000002</v>
      </c>
      <c r="J394" s="81">
        <v>1.7999999999999999E-2</v>
      </c>
      <c r="K394" s="82">
        <v>0.86917999999999995</v>
      </c>
      <c r="L394" s="81">
        <v>2.9761899999999999</v>
      </c>
      <c r="M394" s="81">
        <v>0.27458900000000003</v>
      </c>
      <c r="N394" s="81">
        <v>0.1166</v>
      </c>
      <c r="O394" s="81">
        <v>5.1999999999999998E-3</v>
      </c>
      <c r="P394" s="87"/>
      <c r="Q394" s="78">
        <v>1924</v>
      </c>
      <c r="R394" s="78">
        <v>63</v>
      </c>
      <c r="S394" s="78">
        <v>1867</v>
      </c>
      <c r="T394" s="78">
        <v>85</v>
      </c>
      <c r="U394" s="78">
        <v>1985</v>
      </c>
      <c r="V394" s="78">
        <v>67</v>
      </c>
      <c r="W394" s="89">
        <v>1945</v>
      </c>
      <c r="X394" s="89">
        <v>62</v>
      </c>
      <c r="Y394" s="19"/>
      <c r="Z394" s="1">
        <v>5.9</v>
      </c>
      <c r="AA394" s="9">
        <v>1.3061650992685543</v>
      </c>
      <c r="AD394" s="27" t="s">
        <v>63</v>
      </c>
    </row>
    <row r="395" spans="1:30" x14ac:dyDescent="0.3">
      <c r="A395" s="78">
        <v>248</v>
      </c>
      <c r="B395" s="78" t="s">
        <v>22</v>
      </c>
      <c r="C395" s="79">
        <v>44.1</v>
      </c>
      <c r="D395" s="78">
        <v>18.8</v>
      </c>
      <c r="E395" s="80">
        <v>2.4</v>
      </c>
      <c r="F395" s="80">
        <v>0.42630385487528344</v>
      </c>
      <c r="G395" s="81">
        <v>3.94</v>
      </c>
      <c r="H395" s="81">
        <v>0.28000000000000003</v>
      </c>
      <c r="I395" s="81">
        <v>0.23400000000000001</v>
      </c>
      <c r="J395" s="81">
        <v>1.2E-2</v>
      </c>
      <c r="K395" s="82">
        <v>0.54974000000000001</v>
      </c>
      <c r="L395" s="81">
        <v>4.273504</v>
      </c>
      <c r="M395" s="81">
        <v>0.38351960000000002</v>
      </c>
      <c r="N395" s="81">
        <v>0.1173</v>
      </c>
      <c r="O395" s="81">
        <v>7.6E-3</v>
      </c>
      <c r="P395" s="87"/>
      <c r="Q395" s="78">
        <v>1622</v>
      </c>
      <c r="R395" s="78">
        <v>56</v>
      </c>
      <c r="S395" s="78">
        <v>1355</v>
      </c>
      <c r="T395" s="78">
        <v>61</v>
      </c>
      <c r="U395" s="78">
        <v>1987</v>
      </c>
      <c r="V395" s="78">
        <v>106</v>
      </c>
      <c r="W395" s="89">
        <v>1470</v>
      </c>
      <c r="X395" s="89">
        <v>61</v>
      </c>
      <c r="Y395" s="19"/>
      <c r="Z395" s="1">
        <v>32</v>
      </c>
      <c r="AA395" s="9">
        <v>29.792746113989637</v>
      </c>
      <c r="AD395" s="27" t="s">
        <v>63</v>
      </c>
    </row>
    <row r="396" spans="1:30" x14ac:dyDescent="0.3">
      <c r="A396" s="78">
        <v>118</v>
      </c>
      <c r="B396" s="78" t="s">
        <v>46</v>
      </c>
      <c r="C396" s="79">
        <v>212</v>
      </c>
      <c r="D396" s="78">
        <v>215</v>
      </c>
      <c r="E396" s="80">
        <v>0.97699999999999998</v>
      </c>
      <c r="F396" s="80">
        <v>1.0141509433962264</v>
      </c>
      <c r="G396" s="81">
        <v>5.87</v>
      </c>
      <c r="H396" s="81">
        <v>0.16</v>
      </c>
      <c r="I396" s="81">
        <v>0.34389999999999998</v>
      </c>
      <c r="J396" s="81">
        <v>9.1999999999999998E-3</v>
      </c>
      <c r="K396" s="82">
        <v>0.4803</v>
      </c>
      <c r="L396" s="81">
        <v>2.9078219999999999</v>
      </c>
      <c r="M396" s="81">
        <v>0.22829659999999999</v>
      </c>
      <c r="N396" s="81">
        <v>0.1211</v>
      </c>
      <c r="O396" s="81">
        <v>3.2000000000000002E-3</v>
      </c>
      <c r="P396" s="87"/>
      <c r="Q396" s="78">
        <v>1957</v>
      </c>
      <c r="R396" s="78">
        <v>23</v>
      </c>
      <c r="S396" s="78">
        <v>1906</v>
      </c>
      <c r="T396" s="78">
        <v>42</v>
      </c>
      <c r="U396" s="78">
        <v>2011</v>
      </c>
      <c r="V396" s="78">
        <v>47</v>
      </c>
      <c r="W396" s="89">
        <v>1954</v>
      </c>
      <c r="X396" s="89">
        <v>23</v>
      </c>
      <c r="Y396" s="19"/>
      <c r="Z396" s="1">
        <v>5.2</v>
      </c>
      <c r="AA396" s="9">
        <v>3.5460992907801483</v>
      </c>
      <c r="AD396" s="27" t="s">
        <v>63</v>
      </c>
    </row>
    <row r="397" spans="1:30" x14ac:dyDescent="0.3">
      <c r="A397" s="78">
        <v>127</v>
      </c>
      <c r="B397" s="78" t="s">
        <v>27</v>
      </c>
      <c r="C397" s="79">
        <v>423</v>
      </c>
      <c r="D397" s="78">
        <v>211</v>
      </c>
      <c r="E397" s="80">
        <v>1.9279999999999999</v>
      </c>
      <c r="F397" s="80">
        <v>0.49881796690307328</v>
      </c>
      <c r="G397" s="81">
        <v>5.88</v>
      </c>
      <c r="H397" s="81">
        <v>0.15</v>
      </c>
      <c r="I397" s="81">
        <v>0.34350000000000003</v>
      </c>
      <c r="J397" s="81">
        <v>7.1999999999999998E-3</v>
      </c>
      <c r="K397" s="82">
        <v>0.74531999999999998</v>
      </c>
      <c r="L397" s="81">
        <v>2.9112079999999998</v>
      </c>
      <c r="M397" s="81">
        <v>0.22035350000000001</v>
      </c>
      <c r="N397" s="81">
        <v>0.12239999999999999</v>
      </c>
      <c r="O397" s="81">
        <v>2.7000000000000001E-3</v>
      </c>
      <c r="P397" s="87"/>
      <c r="Q397" s="78">
        <v>1958</v>
      </c>
      <c r="R397" s="78">
        <v>22</v>
      </c>
      <c r="S397" s="78">
        <v>1906</v>
      </c>
      <c r="T397" s="78">
        <v>33</v>
      </c>
      <c r="U397" s="78">
        <v>2014</v>
      </c>
      <c r="V397" s="78">
        <v>30</v>
      </c>
      <c r="W397" s="89">
        <v>1965</v>
      </c>
      <c r="X397" s="89">
        <v>22</v>
      </c>
      <c r="Y397" s="19"/>
      <c r="Z397" s="1">
        <v>5.4</v>
      </c>
      <c r="AA397" s="9">
        <v>4.1792547834843816</v>
      </c>
      <c r="AD397" s="27" t="s">
        <v>63</v>
      </c>
    </row>
    <row r="398" spans="1:30" x14ac:dyDescent="0.3">
      <c r="A398" s="78">
        <v>67</v>
      </c>
      <c r="B398" s="78" t="s">
        <v>14</v>
      </c>
      <c r="C398" s="79">
        <v>1190</v>
      </c>
      <c r="D398" s="78">
        <v>950</v>
      </c>
      <c r="E398" s="80">
        <v>1.9239999999999999</v>
      </c>
      <c r="F398" s="80">
        <v>0.79831932773109249</v>
      </c>
      <c r="G398" s="81">
        <v>6.63</v>
      </c>
      <c r="H398" s="81">
        <v>0.15</v>
      </c>
      <c r="I398" s="81">
        <v>0.38600000000000001</v>
      </c>
      <c r="J398" s="81">
        <v>9.4999999999999998E-3</v>
      </c>
      <c r="K398" s="82">
        <v>0.79812000000000005</v>
      </c>
      <c r="L398" s="81">
        <v>2.5906739999999999</v>
      </c>
      <c r="M398" s="81">
        <v>0.10738540000000001</v>
      </c>
      <c r="N398" s="81">
        <v>0.1255</v>
      </c>
      <c r="O398" s="81">
        <v>2E-3</v>
      </c>
      <c r="P398" s="87"/>
      <c r="Q398" s="78">
        <v>2063</v>
      </c>
      <c r="R398" s="78">
        <v>20</v>
      </c>
      <c r="S398" s="78">
        <v>2104</v>
      </c>
      <c r="T398" s="78">
        <v>46</v>
      </c>
      <c r="U398" s="78">
        <v>2023</v>
      </c>
      <c r="V398" s="78">
        <v>27</v>
      </c>
      <c r="W398" s="89">
        <v>2050</v>
      </c>
      <c r="X398" s="89">
        <v>17</v>
      </c>
      <c r="Y398" s="19"/>
      <c r="Z398" s="1">
        <v>-4</v>
      </c>
      <c r="AA398" s="9">
        <v>-3.2400589101620199</v>
      </c>
      <c r="AD398" s="27" t="s">
        <v>63</v>
      </c>
    </row>
    <row r="399" spans="1:30" x14ac:dyDescent="0.3">
      <c r="A399" s="78">
        <v>2</v>
      </c>
      <c r="B399" s="78" t="s">
        <v>16</v>
      </c>
      <c r="C399" s="79">
        <v>79</v>
      </c>
      <c r="D399" s="78">
        <v>51</v>
      </c>
      <c r="E399" s="80">
        <v>2.17</v>
      </c>
      <c r="F399" s="80">
        <v>0.64556962025316456</v>
      </c>
      <c r="G399" s="81">
        <v>7.2</v>
      </c>
      <c r="H399" s="81">
        <v>0.41</v>
      </c>
      <c r="I399" s="81">
        <v>0.41599999999999998</v>
      </c>
      <c r="J399" s="81">
        <v>1.7000000000000001E-2</v>
      </c>
      <c r="K399" s="82">
        <v>0.51654</v>
      </c>
      <c r="L399" s="81">
        <v>2.4038460000000001</v>
      </c>
      <c r="M399" s="81">
        <v>0.121348</v>
      </c>
      <c r="N399" s="81">
        <v>0.12709999999999999</v>
      </c>
      <c r="O399" s="81">
        <v>5.4000000000000003E-3</v>
      </c>
      <c r="P399" s="78"/>
      <c r="Q399" s="78">
        <v>2137</v>
      </c>
      <c r="R399" s="78">
        <v>50</v>
      </c>
      <c r="S399" s="78">
        <v>2242</v>
      </c>
      <c r="T399" s="78">
        <v>76</v>
      </c>
      <c r="U399" s="90">
        <v>2036</v>
      </c>
      <c r="V399" s="78">
        <v>87</v>
      </c>
      <c r="W399" s="89">
        <v>2148</v>
      </c>
      <c r="X399" s="89">
        <v>48</v>
      </c>
      <c r="Y399" s="19"/>
      <c r="Z399" s="1">
        <v>-10</v>
      </c>
      <c r="AA399" s="9">
        <v>-9.7991180793728603</v>
      </c>
      <c r="AD399" s="27" t="s">
        <v>63</v>
      </c>
    </row>
    <row r="400" spans="1:30" x14ac:dyDescent="0.3">
      <c r="A400" s="78">
        <v>68</v>
      </c>
      <c r="B400" s="78" t="s">
        <v>14</v>
      </c>
      <c r="C400" s="79">
        <v>924</v>
      </c>
      <c r="D400" s="78">
        <v>732</v>
      </c>
      <c r="E400" s="80">
        <v>1.8360000000000001</v>
      </c>
      <c r="F400" s="80">
        <v>0.79220779220779225</v>
      </c>
      <c r="G400" s="81">
        <v>6.04</v>
      </c>
      <c r="H400" s="81">
        <v>0.21</v>
      </c>
      <c r="I400" s="81">
        <v>0.34699999999999998</v>
      </c>
      <c r="J400" s="81">
        <v>0.01</v>
      </c>
      <c r="K400" s="82">
        <v>0.72219</v>
      </c>
      <c r="L400" s="81">
        <v>2.8818440000000001</v>
      </c>
      <c r="M400" s="81">
        <v>0.1245754</v>
      </c>
      <c r="N400" s="81">
        <v>0.12709999999999999</v>
      </c>
      <c r="O400" s="81">
        <v>2.5999999999999999E-3</v>
      </c>
      <c r="P400" s="87"/>
      <c r="Q400" s="78">
        <v>1982</v>
      </c>
      <c r="R400" s="78">
        <v>30</v>
      </c>
      <c r="S400" s="78">
        <v>1920</v>
      </c>
      <c r="T400" s="78">
        <v>47</v>
      </c>
      <c r="U400" s="78">
        <v>2046</v>
      </c>
      <c r="V400" s="78">
        <v>42</v>
      </c>
      <c r="W400" s="89">
        <v>1989</v>
      </c>
      <c r="X400" s="89">
        <v>30</v>
      </c>
      <c r="Y400" s="19"/>
      <c r="Z400" s="1">
        <v>6.2</v>
      </c>
      <c r="AA400" s="9">
        <v>6.4783244033122287</v>
      </c>
      <c r="AD400" s="27" t="s">
        <v>63</v>
      </c>
    </row>
    <row r="401" spans="1:30" x14ac:dyDescent="0.3">
      <c r="A401" s="78">
        <v>229</v>
      </c>
      <c r="B401" s="78" t="s">
        <v>16</v>
      </c>
      <c r="C401" s="79">
        <v>35.200000000000003</v>
      </c>
      <c r="D401" s="78">
        <v>31.2</v>
      </c>
      <c r="E401" s="80">
        <v>1.151</v>
      </c>
      <c r="F401" s="80">
        <v>0.88636363636363624</v>
      </c>
      <c r="G401" s="81">
        <v>3.99</v>
      </c>
      <c r="H401" s="81">
        <v>0.44</v>
      </c>
      <c r="I401" s="81">
        <v>0.22600000000000001</v>
      </c>
      <c r="J401" s="81">
        <v>1.0999999999999999E-2</v>
      </c>
      <c r="K401" s="82">
        <v>0.52154999999999996</v>
      </c>
      <c r="L401" s="81">
        <v>4.424779</v>
      </c>
      <c r="M401" s="81">
        <v>0.39157330000000001</v>
      </c>
      <c r="N401" s="81">
        <v>0.124</v>
      </c>
      <c r="O401" s="81">
        <v>0.01</v>
      </c>
      <c r="P401" s="87"/>
      <c r="Q401" s="78">
        <v>1632</v>
      </c>
      <c r="R401" s="78">
        <v>88</v>
      </c>
      <c r="S401" s="78">
        <v>1314</v>
      </c>
      <c r="T401" s="78">
        <v>57</v>
      </c>
      <c r="U401" s="78">
        <v>2071</v>
      </c>
      <c r="V401" s="78">
        <v>163</v>
      </c>
      <c r="W401" s="89">
        <v>1300</v>
      </c>
      <c r="X401" s="89">
        <v>60</v>
      </c>
      <c r="Y401" s="19"/>
      <c r="Z401" s="1">
        <v>37</v>
      </c>
      <c r="AA401" s="9">
        <v>35.148514851485146</v>
      </c>
      <c r="AD401" s="27" t="s">
        <v>63</v>
      </c>
    </row>
    <row r="402" spans="1:30" x14ac:dyDescent="0.3">
      <c r="A402" s="78">
        <v>177</v>
      </c>
      <c r="B402" s="78" t="s">
        <v>28</v>
      </c>
      <c r="C402" s="79">
        <v>107</v>
      </c>
      <c r="D402" s="78">
        <v>21</v>
      </c>
      <c r="E402" s="80">
        <v>8</v>
      </c>
      <c r="F402" s="80">
        <v>0.19626168224299065</v>
      </c>
      <c r="G402" s="81">
        <v>6.96</v>
      </c>
      <c r="H402" s="81">
        <v>0.2</v>
      </c>
      <c r="I402" s="81">
        <v>0.377</v>
      </c>
      <c r="J402" s="81">
        <v>8.3999999999999995E-3</v>
      </c>
      <c r="K402" s="82">
        <v>0.52983999999999998</v>
      </c>
      <c r="L402" s="81">
        <v>2.65252</v>
      </c>
      <c r="M402" s="81">
        <v>0.20404</v>
      </c>
      <c r="N402" s="81">
        <v>0.1313</v>
      </c>
      <c r="O402" s="81">
        <v>3.3999999999999998E-3</v>
      </c>
      <c r="P402" s="87"/>
      <c r="Q402" s="78">
        <v>2106</v>
      </c>
      <c r="R402" s="78">
        <v>25</v>
      </c>
      <c r="S402" s="78">
        <v>2062</v>
      </c>
      <c r="T402" s="78">
        <v>37</v>
      </c>
      <c r="U402" s="78">
        <v>2150</v>
      </c>
      <c r="V402" s="78">
        <v>43</v>
      </c>
      <c r="W402" s="89">
        <v>2100</v>
      </c>
      <c r="X402" s="89">
        <v>25</v>
      </c>
      <c r="Y402" s="19"/>
      <c r="Z402" s="1">
        <v>4.0999999999999996</v>
      </c>
      <c r="AA402" s="9">
        <v>2.2296015180265698</v>
      </c>
      <c r="AD402" s="27" t="s">
        <v>63</v>
      </c>
    </row>
    <row r="403" spans="1:30" x14ac:dyDescent="0.3">
      <c r="A403" s="78">
        <v>230</v>
      </c>
      <c r="B403" s="78" t="s">
        <v>16</v>
      </c>
      <c r="C403" s="79">
        <v>122</v>
      </c>
      <c r="D403" s="78">
        <v>113</v>
      </c>
      <c r="E403" s="80">
        <v>1.1339999999999999</v>
      </c>
      <c r="F403" s="80">
        <v>0.92622950819672134</v>
      </c>
      <c r="G403" s="81">
        <v>9.57</v>
      </c>
      <c r="H403" s="81">
        <v>0.37</v>
      </c>
      <c r="I403" s="81">
        <v>0.46500000000000002</v>
      </c>
      <c r="J403" s="81">
        <v>1.6E-2</v>
      </c>
      <c r="K403" s="82">
        <v>0.71636</v>
      </c>
      <c r="L403" s="81">
        <v>2.1505380000000001</v>
      </c>
      <c r="M403" s="81">
        <v>0.17574290000000001</v>
      </c>
      <c r="N403" s="81">
        <v>0.1512</v>
      </c>
      <c r="O403" s="81">
        <v>4.0000000000000001E-3</v>
      </c>
      <c r="P403" s="87"/>
      <c r="Q403" s="78">
        <v>2394</v>
      </c>
      <c r="R403" s="78">
        <v>35</v>
      </c>
      <c r="S403" s="78">
        <v>2462</v>
      </c>
      <c r="T403" s="78">
        <v>69</v>
      </c>
      <c r="U403" s="78">
        <v>2338</v>
      </c>
      <c r="V403" s="78">
        <v>47</v>
      </c>
      <c r="W403" s="89">
        <v>2381</v>
      </c>
      <c r="X403" s="89">
        <v>33</v>
      </c>
      <c r="Y403" s="19"/>
      <c r="Z403" s="1">
        <v>-5.3</v>
      </c>
      <c r="AA403" s="9">
        <v>-4.5068027210884338</v>
      </c>
      <c r="AD403" s="27" t="s">
        <v>63</v>
      </c>
    </row>
    <row r="404" spans="1:30" x14ac:dyDescent="0.3">
      <c r="A404" s="78">
        <v>158</v>
      </c>
      <c r="B404" s="78" t="s">
        <v>15</v>
      </c>
      <c r="C404" s="79">
        <v>20.399999999999999</v>
      </c>
      <c r="D404" s="78">
        <v>12.7</v>
      </c>
      <c r="E404" s="80">
        <v>1.53</v>
      </c>
      <c r="F404" s="80">
        <v>0.62254901960784315</v>
      </c>
      <c r="G404" s="81">
        <v>9.3800000000000008</v>
      </c>
      <c r="H404" s="81">
        <v>0.98</v>
      </c>
      <c r="I404" s="81">
        <v>0.41099999999999998</v>
      </c>
      <c r="J404" s="81">
        <v>2.1000000000000001E-2</v>
      </c>
      <c r="K404" s="82">
        <v>0.65898000000000001</v>
      </c>
      <c r="L404" s="81">
        <v>2.43309</v>
      </c>
      <c r="M404" s="81">
        <v>0.21903729999999999</v>
      </c>
      <c r="N404" s="81">
        <v>0.16200000000000001</v>
      </c>
      <c r="O404" s="81">
        <v>1.2999999999999999E-2</v>
      </c>
      <c r="P404" s="87"/>
      <c r="Q404" s="78">
        <v>2376</v>
      </c>
      <c r="R404" s="78">
        <v>94</v>
      </c>
      <c r="S404" s="78">
        <v>2219</v>
      </c>
      <c r="T404" s="78">
        <v>94</v>
      </c>
      <c r="U404" s="78">
        <v>2513</v>
      </c>
      <c r="V404" s="78">
        <v>133</v>
      </c>
      <c r="W404" s="89">
        <v>2275</v>
      </c>
      <c r="X404" s="89">
        <v>97</v>
      </c>
      <c r="Y404" s="19"/>
      <c r="Z404" s="1">
        <v>12</v>
      </c>
      <c r="AA404" s="9">
        <v>9.1803278688524586</v>
      </c>
      <c r="AD404" s="27" t="s">
        <v>63</v>
      </c>
    </row>
    <row r="405" spans="1:30" x14ac:dyDescent="0.3">
      <c r="A405" s="78">
        <v>242</v>
      </c>
      <c r="B405" s="78" t="s">
        <v>16</v>
      </c>
      <c r="C405" s="79">
        <v>10.3</v>
      </c>
      <c r="D405" s="78">
        <v>23.1</v>
      </c>
      <c r="E405" s="80">
        <v>0.55800000000000005</v>
      </c>
      <c r="F405" s="80">
        <v>2.2427184466019416</v>
      </c>
      <c r="G405" s="81">
        <v>16.7</v>
      </c>
      <c r="H405" s="81">
        <v>1.4</v>
      </c>
      <c r="I405" s="81">
        <v>0.65300000000000002</v>
      </c>
      <c r="J405" s="81">
        <v>2.5000000000000001E-2</v>
      </c>
      <c r="K405" s="82">
        <v>0.52676000000000001</v>
      </c>
      <c r="L405" s="81">
        <v>1.5313939999999999</v>
      </c>
      <c r="M405" s="81">
        <v>0.126639</v>
      </c>
      <c r="N405" s="81">
        <v>0.188</v>
      </c>
      <c r="O405" s="81">
        <v>1.4E-2</v>
      </c>
      <c r="P405" s="87"/>
      <c r="Q405" s="78">
        <v>2918</v>
      </c>
      <c r="R405" s="78">
        <v>79</v>
      </c>
      <c r="S405" s="78">
        <v>3240</v>
      </c>
      <c r="T405" s="78">
        <v>96</v>
      </c>
      <c r="U405" s="78">
        <v>2703</v>
      </c>
      <c r="V405" s="78">
        <v>116</v>
      </c>
      <c r="W405" s="89">
        <v>2987</v>
      </c>
      <c r="X405" s="89">
        <v>66</v>
      </c>
      <c r="Y405" s="19"/>
      <c r="Z405" s="1">
        <v>-20</v>
      </c>
      <c r="AA405" s="9">
        <v>-19.777777777777786</v>
      </c>
      <c r="AD405" s="27" t="s">
        <v>71</v>
      </c>
    </row>
    <row r="406" spans="1:30" x14ac:dyDescent="0.3">
      <c r="A406" s="78">
        <v>292</v>
      </c>
      <c r="B406" s="78" t="s">
        <v>35</v>
      </c>
      <c r="C406" s="79">
        <v>85.3</v>
      </c>
      <c r="D406" s="78">
        <v>138</v>
      </c>
      <c r="E406" s="80">
        <v>0.61899999999999999</v>
      </c>
      <c r="F406" s="80">
        <v>1.6178194607268466</v>
      </c>
      <c r="G406" s="81">
        <v>14.33</v>
      </c>
      <c r="H406" s="81">
        <v>0.64</v>
      </c>
      <c r="I406" s="81">
        <v>0.55700000000000005</v>
      </c>
      <c r="J406" s="81">
        <v>2.1999999999999999E-2</v>
      </c>
      <c r="K406" s="82">
        <v>0.75002999999999997</v>
      </c>
      <c r="L406" s="82">
        <v>1.7953319999999999</v>
      </c>
      <c r="M406" s="82">
        <v>0.14826800000000001</v>
      </c>
      <c r="N406" s="81">
        <v>0.1883</v>
      </c>
      <c r="O406" s="81">
        <v>5.7999999999999996E-3</v>
      </c>
      <c r="P406" s="87"/>
      <c r="Q406" s="78">
        <v>2772</v>
      </c>
      <c r="R406" s="78">
        <v>42</v>
      </c>
      <c r="S406" s="78">
        <v>2854</v>
      </c>
      <c r="T406" s="78">
        <v>89</v>
      </c>
      <c r="U406" s="78">
        <v>2712</v>
      </c>
      <c r="V406" s="78">
        <v>49</v>
      </c>
      <c r="W406" s="89">
        <v>2751</v>
      </c>
      <c r="X406" s="89">
        <v>39</v>
      </c>
      <c r="Y406" s="19"/>
      <c r="Z406" s="1">
        <v>-5.2</v>
      </c>
      <c r="AA406" s="9">
        <v>-4.8197203826343014</v>
      </c>
      <c r="AD406" s="27" t="s">
        <v>63</v>
      </c>
    </row>
    <row r="407" spans="1:30" x14ac:dyDescent="0.3">
      <c r="A407" s="78">
        <v>202</v>
      </c>
      <c r="B407" s="78" t="s">
        <v>15</v>
      </c>
      <c r="C407" s="79">
        <v>147</v>
      </c>
      <c r="D407" s="78">
        <v>205</v>
      </c>
      <c r="E407" s="80">
        <v>0.68799999999999994</v>
      </c>
      <c r="F407" s="80">
        <v>1.3945578231292517</v>
      </c>
      <c r="G407" s="81">
        <v>14.31</v>
      </c>
      <c r="H407" s="81">
        <v>0.53</v>
      </c>
      <c r="I407" s="81">
        <v>0.55400000000000005</v>
      </c>
      <c r="J407" s="81">
        <v>1.7000000000000001E-2</v>
      </c>
      <c r="K407" s="82">
        <v>0.83062000000000002</v>
      </c>
      <c r="L407" s="81">
        <v>1.8050539999999999</v>
      </c>
      <c r="M407" s="81">
        <v>0.14336170000000001</v>
      </c>
      <c r="N407" s="81">
        <v>0.18290000000000001</v>
      </c>
      <c r="O407" s="81">
        <v>3.8E-3</v>
      </c>
      <c r="P407" s="87"/>
      <c r="Q407" s="78">
        <v>2770</v>
      </c>
      <c r="R407" s="78">
        <v>34</v>
      </c>
      <c r="S407" s="78">
        <v>2842</v>
      </c>
      <c r="T407" s="78">
        <v>69</v>
      </c>
      <c r="U407" s="78">
        <v>2719</v>
      </c>
      <c r="V407" s="78">
        <v>33</v>
      </c>
      <c r="W407" s="89">
        <v>2743</v>
      </c>
      <c r="X407" s="89">
        <v>30</v>
      </c>
      <c r="Y407" s="19"/>
      <c r="Z407" s="1">
        <v>-4.5</v>
      </c>
      <c r="AA407" s="9">
        <v>-5.5018587360594893</v>
      </c>
      <c r="AD407" s="27" t="s">
        <v>63</v>
      </c>
    </row>
    <row r="408" spans="1:30" x14ac:dyDescent="0.3">
      <c r="A408" s="78">
        <v>55</v>
      </c>
      <c r="B408" s="78" t="s">
        <v>19</v>
      </c>
      <c r="C408" s="79">
        <v>84.8</v>
      </c>
      <c r="D408" s="78">
        <v>49.9</v>
      </c>
      <c r="E408" s="80">
        <v>1.286</v>
      </c>
      <c r="F408" s="80">
        <v>0.58844339622641506</v>
      </c>
      <c r="G408" s="81">
        <v>14.9</v>
      </c>
      <c r="H408" s="81">
        <v>0.54</v>
      </c>
      <c r="I408" s="81">
        <v>0.57299999999999995</v>
      </c>
      <c r="J408" s="81">
        <v>1.4E-2</v>
      </c>
      <c r="K408" s="82">
        <v>0.71718000000000004</v>
      </c>
      <c r="L408" s="81">
        <v>1.745201</v>
      </c>
      <c r="M408" s="81">
        <v>7.005169E-2</v>
      </c>
      <c r="N408" s="81">
        <v>0.19009999999999999</v>
      </c>
      <c r="O408" s="81">
        <v>4.4000000000000003E-3</v>
      </c>
      <c r="P408" s="87"/>
      <c r="Q408" s="78">
        <v>2809</v>
      </c>
      <c r="R408" s="78">
        <v>34</v>
      </c>
      <c r="S408" s="78">
        <v>2920</v>
      </c>
      <c r="T408" s="78">
        <v>56</v>
      </c>
      <c r="U408" s="78">
        <v>2730</v>
      </c>
      <c r="V408" s="78">
        <v>41</v>
      </c>
      <c r="W408" s="89">
        <v>2793</v>
      </c>
      <c r="X408" s="89">
        <v>33</v>
      </c>
      <c r="Y408" s="19"/>
      <c r="Z408" s="1">
        <v>-7</v>
      </c>
      <c r="AA408" s="9">
        <v>-6.2659380692167588</v>
      </c>
      <c r="AD408" s="27" t="s">
        <v>63</v>
      </c>
    </row>
    <row r="409" spans="1:30" x14ac:dyDescent="0.3">
      <c r="A409" s="78">
        <v>124</v>
      </c>
      <c r="B409" s="78" t="s">
        <v>47</v>
      </c>
      <c r="C409" s="79">
        <v>51.8</v>
      </c>
      <c r="D409" s="78">
        <v>60</v>
      </c>
      <c r="E409" s="80">
        <v>0.85199999999999998</v>
      </c>
      <c r="F409" s="80">
        <v>1.1583011583011584</v>
      </c>
      <c r="G409" s="81">
        <v>12.96</v>
      </c>
      <c r="H409" s="81">
        <v>0.57999999999999996</v>
      </c>
      <c r="I409" s="81">
        <v>0.498</v>
      </c>
      <c r="J409" s="81">
        <v>1.2999999999999999E-2</v>
      </c>
      <c r="K409" s="82">
        <v>0.59877000000000002</v>
      </c>
      <c r="L409" s="81">
        <v>2.008032</v>
      </c>
      <c r="M409" s="81">
        <v>0.15725549999999999</v>
      </c>
      <c r="N409" s="81">
        <v>0.1852</v>
      </c>
      <c r="O409" s="81">
        <v>6.8999999999999999E-3</v>
      </c>
      <c r="P409" s="87"/>
      <c r="Q409" s="78">
        <v>2677</v>
      </c>
      <c r="R409" s="78">
        <v>41</v>
      </c>
      <c r="S409" s="78">
        <v>2605</v>
      </c>
      <c r="T409" s="78">
        <v>55</v>
      </c>
      <c r="U409" s="78">
        <v>2731</v>
      </c>
      <c r="V409" s="78">
        <v>58</v>
      </c>
      <c r="W409" s="89">
        <v>2663</v>
      </c>
      <c r="X409" s="89">
        <v>42</v>
      </c>
      <c r="Y409" s="19"/>
      <c r="Z409" s="1">
        <v>4.5999999999999996</v>
      </c>
      <c r="AA409" s="9">
        <v>3.448275862068968</v>
      </c>
      <c r="AD409" s="27" t="s">
        <v>63</v>
      </c>
    </row>
    <row r="410" spans="1:30" x14ac:dyDescent="0.3">
      <c r="A410" s="78">
        <v>24</v>
      </c>
      <c r="B410" s="78" t="s">
        <v>29</v>
      </c>
      <c r="C410" s="79">
        <v>160</v>
      </c>
      <c r="D410" s="78">
        <v>79.3</v>
      </c>
      <c r="E410" s="80">
        <v>1.9990000000000001</v>
      </c>
      <c r="F410" s="80">
        <v>0.49562499999999998</v>
      </c>
      <c r="G410" s="81">
        <v>13.06</v>
      </c>
      <c r="H410" s="81">
        <v>0.45</v>
      </c>
      <c r="I410" s="81">
        <v>0.501</v>
      </c>
      <c r="J410" s="81">
        <v>1.4E-2</v>
      </c>
      <c r="K410" s="82">
        <v>0.81637000000000004</v>
      </c>
      <c r="L410" s="81">
        <v>1.996008</v>
      </c>
      <c r="M410" s="81">
        <v>8.3665009999999998E-2</v>
      </c>
      <c r="N410" s="81">
        <v>0.18820000000000001</v>
      </c>
      <c r="O410" s="81">
        <v>3.5000000000000001E-3</v>
      </c>
      <c r="P410" s="78"/>
      <c r="Q410" s="78">
        <v>2684</v>
      </c>
      <c r="R410" s="78">
        <v>32</v>
      </c>
      <c r="S410" s="78">
        <v>2618</v>
      </c>
      <c r="T410" s="78">
        <v>59</v>
      </c>
      <c r="U410" s="78">
        <v>2734</v>
      </c>
      <c r="V410" s="78">
        <v>32</v>
      </c>
      <c r="W410" s="89">
        <v>2708</v>
      </c>
      <c r="X410" s="89">
        <v>28</v>
      </c>
      <c r="Y410" s="19"/>
      <c r="Z410" s="1">
        <v>4.2</v>
      </c>
      <c r="AA410" s="9">
        <v>3.8560411311053997</v>
      </c>
      <c r="AD410" s="27" t="s">
        <v>63</v>
      </c>
    </row>
    <row r="411" spans="1:30" x14ac:dyDescent="0.3">
      <c r="A411" s="78">
        <v>125</v>
      </c>
      <c r="B411" s="78" t="s">
        <v>18</v>
      </c>
      <c r="C411" s="79">
        <v>160</v>
      </c>
      <c r="D411" s="78">
        <v>150</v>
      </c>
      <c r="E411" s="80">
        <v>1.099</v>
      </c>
      <c r="F411" s="80">
        <v>0.9375</v>
      </c>
      <c r="G411" s="81">
        <v>12.57</v>
      </c>
      <c r="H411" s="81">
        <v>0.3</v>
      </c>
      <c r="I411" s="81">
        <v>0.48020000000000002</v>
      </c>
      <c r="J411" s="81">
        <v>8.3999999999999995E-3</v>
      </c>
      <c r="K411" s="82">
        <v>0.54488000000000003</v>
      </c>
      <c r="L411" s="81">
        <v>2.0824660000000002</v>
      </c>
      <c r="M411" s="81">
        <v>0.15611990000000001</v>
      </c>
      <c r="N411" s="81">
        <v>0.18870000000000001</v>
      </c>
      <c r="O411" s="81">
        <v>3.0999999999999999E-3</v>
      </c>
      <c r="P411" s="87"/>
      <c r="Q411" s="78">
        <v>2648</v>
      </c>
      <c r="R411" s="78">
        <v>22</v>
      </c>
      <c r="S411" s="78">
        <v>2527</v>
      </c>
      <c r="T411" s="78">
        <v>34</v>
      </c>
      <c r="U411" s="78">
        <v>2742</v>
      </c>
      <c r="V411" s="78">
        <v>33</v>
      </c>
      <c r="W411" s="89">
        <v>2635</v>
      </c>
      <c r="X411" s="89">
        <v>23</v>
      </c>
      <c r="Y411" s="19"/>
      <c r="Z411" s="1">
        <v>7.8</v>
      </c>
      <c r="AA411" s="9">
        <v>7.5375045737284978</v>
      </c>
      <c r="AD411" s="27" t="s">
        <v>63</v>
      </c>
    </row>
    <row r="412" spans="1:30" x14ac:dyDescent="0.3">
      <c r="A412" s="78">
        <v>135</v>
      </c>
      <c r="B412" s="78" t="s">
        <v>49</v>
      </c>
      <c r="C412" s="79">
        <v>613</v>
      </c>
      <c r="D412" s="78">
        <v>301</v>
      </c>
      <c r="E412" s="80">
        <v>1.917</v>
      </c>
      <c r="F412" s="80">
        <v>0.49102773246329529</v>
      </c>
      <c r="G412" s="81">
        <v>12.46</v>
      </c>
      <c r="H412" s="81">
        <v>0.5</v>
      </c>
      <c r="I412" s="81">
        <v>0.47499999999999998</v>
      </c>
      <c r="J412" s="81">
        <v>1.4E-2</v>
      </c>
      <c r="K412" s="82">
        <v>0.87922</v>
      </c>
      <c r="L412" s="81">
        <v>2.1052629999999999</v>
      </c>
      <c r="M412" s="81">
        <v>0.16842109999999999</v>
      </c>
      <c r="N412" s="81">
        <v>0.18579999999999999</v>
      </c>
      <c r="O412" s="81">
        <v>3.8E-3</v>
      </c>
      <c r="P412" s="87"/>
      <c r="Q412" s="78">
        <v>2640</v>
      </c>
      <c r="R412" s="78">
        <v>37</v>
      </c>
      <c r="S412" s="78">
        <v>2505</v>
      </c>
      <c r="T412" s="78">
        <v>60</v>
      </c>
      <c r="U412" s="78">
        <v>2744</v>
      </c>
      <c r="V412" s="78">
        <v>32</v>
      </c>
      <c r="W412" s="89">
        <v>2716</v>
      </c>
      <c r="X412" s="89">
        <v>31</v>
      </c>
      <c r="Y412" s="19"/>
      <c r="Z412" s="1">
        <v>8.6999999999999993</v>
      </c>
      <c r="AA412" s="9">
        <v>7.3306182895223913</v>
      </c>
      <c r="AD412" s="27" t="s">
        <v>63</v>
      </c>
    </row>
    <row r="413" spans="1:30" x14ac:dyDescent="0.3">
      <c r="A413" s="78">
        <v>106</v>
      </c>
      <c r="B413" s="78" t="s">
        <v>20</v>
      </c>
      <c r="C413" s="79">
        <v>268</v>
      </c>
      <c r="D413" s="78">
        <v>118</v>
      </c>
      <c r="E413" s="80">
        <v>2.2189999999999999</v>
      </c>
      <c r="F413" s="80">
        <v>0.44029850746268656</v>
      </c>
      <c r="G413" s="81">
        <v>13.33</v>
      </c>
      <c r="H413" s="81">
        <v>0.4</v>
      </c>
      <c r="I413" s="81">
        <v>0.50800000000000001</v>
      </c>
      <c r="J413" s="81">
        <v>1.0999999999999999E-2</v>
      </c>
      <c r="K413" s="82">
        <v>0.76892000000000005</v>
      </c>
      <c r="L413" s="81">
        <v>1.968504</v>
      </c>
      <c r="M413" s="81">
        <v>0.15112529999999999</v>
      </c>
      <c r="N413" s="81">
        <v>0.18859999999999999</v>
      </c>
      <c r="O413" s="81">
        <v>3.0999999999999999E-3</v>
      </c>
      <c r="P413" s="87"/>
      <c r="Q413" s="78">
        <v>2703</v>
      </c>
      <c r="R413" s="78">
        <v>28</v>
      </c>
      <c r="S413" s="78">
        <v>2648</v>
      </c>
      <c r="T413" s="78">
        <v>46</v>
      </c>
      <c r="U413" s="78">
        <v>2745</v>
      </c>
      <c r="V413" s="78">
        <v>31</v>
      </c>
      <c r="W413" s="89">
        <v>2716</v>
      </c>
      <c r="X413" s="89">
        <v>27</v>
      </c>
      <c r="Y413" s="19"/>
      <c r="Z413" s="1">
        <v>3.5</v>
      </c>
      <c r="AA413" s="9">
        <v>2.933626696002932</v>
      </c>
      <c r="AD413" s="27" t="s">
        <v>63</v>
      </c>
    </row>
    <row r="414" spans="1:30" x14ac:dyDescent="0.3">
      <c r="A414" s="78">
        <v>225</v>
      </c>
      <c r="B414" s="78" t="s">
        <v>16</v>
      </c>
      <c r="C414" s="79">
        <v>69</v>
      </c>
      <c r="D414" s="78">
        <v>84</v>
      </c>
      <c r="E414" s="80">
        <v>0.79500000000000004</v>
      </c>
      <c r="F414" s="80">
        <v>1.2173913043478262</v>
      </c>
      <c r="G414" s="81">
        <v>12.93</v>
      </c>
      <c r="H414" s="81">
        <v>0.72</v>
      </c>
      <c r="I414" s="81">
        <v>0.49</v>
      </c>
      <c r="J414" s="81">
        <v>2.1999999999999999E-2</v>
      </c>
      <c r="K414" s="82">
        <v>0.73107999999999995</v>
      </c>
      <c r="L414" s="81">
        <v>2.040816</v>
      </c>
      <c r="M414" s="81">
        <v>0.1749271</v>
      </c>
      <c r="N414" s="81">
        <v>0.18790000000000001</v>
      </c>
      <c r="O414" s="81">
        <v>6.1000000000000004E-3</v>
      </c>
      <c r="P414" s="87"/>
      <c r="Q414" s="78">
        <v>2675</v>
      </c>
      <c r="R414" s="78">
        <v>51</v>
      </c>
      <c r="S414" s="78">
        <v>2571</v>
      </c>
      <c r="T414" s="78">
        <v>93</v>
      </c>
      <c r="U414" s="78">
        <v>2754</v>
      </c>
      <c r="V414" s="78">
        <v>62</v>
      </c>
      <c r="W414" s="89">
        <v>2695</v>
      </c>
      <c r="X414" s="89">
        <v>50</v>
      </c>
      <c r="Y414" s="19"/>
      <c r="Z414" s="1">
        <v>6.7</v>
      </c>
      <c r="AA414" s="9">
        <v>5.5944055944056004</v>
      </c>
      <c r="AD414" s="27" t="s">
        <v>63</v>
      </c>
    </row>
    <row r="415" spans="1:30" x14ac:dyDescent="0.3">
      <c r="A415" s="78">
        <v>65</v>
      </c>
      <c r="B415" s="78" t="s">
        <v>17</v>
      </c>
      <c r="C415" s="79">
        <v>126</v>
      </c>
      <c r="D415" s="78">
        <v>66.400000000000006</v>
      </c>
      <c r="E415" s="80">
        <v>2.06</v>
      </c>
      <c r="F415" s="80">
        <v>0.526984126984127</v>
      </c>
      <c r="G415" s="81">
        <v>13.4</v>
      </c>
      <c r="H415" s="81">
        <v>0.47</v>
      </c>
      <c r="I415" s="81">
        <v>0.50700000000000001</v>
      </c>
      <c r="J415" s="81">
        <v>1.4E-2</v>
      </c>
      <c r="K415" s="82">
        <v>0.62770000000000004</v>
      </c>
      <c r="L415" s="81">
        <v>1.9723869999999999</v>
      </c>
      <c r="M415" s="81">
        <v>8.1696489999999997E-2</v>
      </c>
      <c r="N415" s="81">
        <v>0.1946</v>
      </c>
      <c r="O415" s="81">
        <v>4.7999999999999996E-3</v>
      </c>
      <c r="P415" s="87"/>
      <c r="Q415" s="78">
        <v>2708</v>
      </c>
      <c r="R415" s="78">
        <v>32</v>
      </c>
      <c r="S415" s="78">
        <v>2644</v>
      </c>
      <c r="T415" s="78">
        <v>59</v>
      </c>
      <c r="U415" s="78">
        <v>2757</v>
      </c>
      <c r="V415" s="78">
        <v>45</v>
      </c>
      <c r="W415" s="89">
        <v>2712</v>
      </c>
      <c r="X415" s="89">
        <v>33</v>
      </c>
      <c r="Y415" s="19"/>
      <c r="Z415" s="1">
        <v>4.0999999999999996</v>
      </c>
      <c r="AA415" s="9">
        <v>5.4083094555873856</v>
      </c>
      <c r="AD415" s="27" t="s">
        <v>63</v>
      </c>
    </row>
    <row r="416" spans="1:30" x14ac:dyDescent="0.3">
      <c r="A416" s="78">
        <v>71</v>
      </c>
      <c r="B416" s="78" t="s">
        <v>14</v>
      </c>
      <c r="C416" s="79">
        <v>600</v>
      </c>
      <c r="D416" s="78">
        <v>1071</v>
      </c>
      <c r="E416" s="80">
        <v>0.69399999999999995</v>
      </c>
      <c r="F416" s="80">
        <v>1.7849999999999999</v>
      </c>
      <c r="G416" s="81">
        <v>13.22</v>
      </c>
      <c r="H416" s="81">
        <v>0.37</v>
      </c>
      <c r="I416" s="81">
        <v>0.498</v>
      </c>
      <c r="J416" s="81">
        <v>1.2E-2</v>
      </c>
      <c r="K416" s="82">
        <v>0.52508999999999995</v>
      </c>
      <c r="L416" s="81">
        <v>2.008032</v>
      </c>
      <c r="M416" s="81">
        <v>8.0643859999999998E-2</v>
      </c>
      <c r="N416" s="81">
        <v>0.18890000000000001</v>
      </c>
      <c r="O416" s="81">
        <v>3.0999999999999999E-3</v>
      </c>
      <c r="P416" s="87"/>
      <c r="Q416" s="78">
        <v>2695</v>
      </c>
      <c r="R416" s="78">
        <v>26</v>
      </c>
      <c r="S416" s="78">
        <v>2605</v>
      </c>
      <c r="T416" s="78">
        <v>51</v>
      </c>
      <c r="U416" s="78">
        <v>2764</v>
      </c>
      <c r="V416" s="78">
        <v>41</v>
      </c>
      <c r="W416" s="89">
        <v>2696</v>
      </c>
      <c r="X416" s="89">
        <v>26</v>
      </c>
      <c r="Y416" s="19"/>
      <c r="Z416" s="1">
        <v>5.7</v>
      </c>
      <c r="AA416" s="9">
        <v>4.1407108831073742</v>
      </c>
      <c r="AD416" s="27" t="s">
        <v>63</v>
      </c>
    </row>
    <row r="417" spans="1:30" x14ac:dyDescent="0.3">
      <c r="A417" s="78">
        <v>161</v>
      </c>
      <c r="B417" s="78" t="s">
        <v>15</v>
      </c>
      <c r="C417" s="79">
        <v>52.2</v>
      </c>
      <c r="D417" s="78">
        <v>48.7</v>
      </c>
      <c r="E417" s="80">
        <v>1.0169999999999999</v>
      </c>
      <c r="F417" s="80">
        <v>0.93295019157088122</v>
      </c>
      <c r="G417" s="81">
        <v>13.27</v>
      </c>
      <c r="H417" s="81">
        <v>0.65</v>
      </c>
      <c r="I417" s="81">
        <v>0.5</v>
      </c>
      <c r="J417" s="81">
        <v>1.7000000000000001E-2</v>
      </c>
      <c r="K417" s="82">
        <v>0.65644999999999998</v>
      </c>
      <c r="L417" s="81">
        <v>2</v>
      </c>
      <c r="M417" s="81">
        <v>0.16</v>
      </c>
      <c r="N417" s="81">
        <v>0.19289999999999999</v>
      </c>
      <c r="O417" s="81">
        <v>6.1000000000000004E-3</v>
      </c>
      <c r="P417" s="87"/>
      <c r="Q417" s="78">
        <v>2699</v>
      </c>
      <c r="R417" s="78">
        <v>45</v>
      </c>
      <c r="S417" s="78">
        <v>2614</v>
      </c>
      <c r="T417" s="78">
        <v>72</v>
      </c>
      <c r="U417" s="78">
        <v>2764</v>
      </c>
      <c r="V417" s="78">
        <v>60</v>
      </c>
      <c r="W417" s="89">
        <v>2701</v>
      </c>
      <c r="X417" s="89">
        <v>46</v>
      </c>
      <c r="Y417" s="19"/>
      <c r="Z417" s="1">
        <v>5.4</v>
      </c>
      <c r="AA417" s="9">
        <v>6.5855404438081564</v>
      </c>
      <c r="AD417" s="27" t="s">
        <v>63</v>
      </c>
    </row>
    <row r="418" spans="1:30" x14ac:dyDescent="0.3">
      <c r="A418" s="78">
        <v>131</v>
      </c>
      <c r="B418" s="78" t="s">
        <v>18</v>
      </c>
      <c r="C418" s="79">
        <v>206</v>
      </c>
      <c r="D418" s="78">
        <v>280</v>
      </c>
      <c r="E418" s="80">
        <v>0.68899999999999995</v>
      </c>
      <c r="F418" s="80">
        <v>1.3592233009708738</v>
      </c>
      <c r="G418" s="81">
        <v>13.15</v>
      </c>
      <c r="H418" s="81">
        <v>0.38</v>
      </c>
      <c r="I418" s="81">
        <v>0.49399999999999999</v>
      </c>
      <c r="J418" s="81">
        <v>1.2E-2</v>
      </c>
      <c r="K418" s="82">
        <v>0.69933000000000001</v>
      </c>
      <c r="L418" s="81">
        <v>2.0242909999999998</v>
      </c>
      <c r="M418" s="81">
        <v>0.15571470000000001</v>
      </c>
      <c r="N418" s="81">
        <v>0.191</v>
      </c>
      <c r="O418" s="81">
        <v>4.3E-3</v>
      </c>
      <c r="P418" s="87"/>
      <c r="Q418" s="78">
        <v>2690</v>
      </c>
      <c r="R418" s="78">
        <v>27</v>
      </c>
      <c r="S418" s="78">
        <v>2588</v>
      </c>
      <c r="T418" s="78">
        <v>51</v>
      </c>
      <c r="U418" s="78">
        <v>2768</v>
      </c>
      <c r="V418" s="78">
        <v>34</v>
      </c>
      <c r="W418" s="89">
        <v>2708</v>
      </c>
      <c r="X418" s="89">
        <v>26</v>
      </c>
      <c r="Y418" s="19"/>
      <c r="Z418" s="1">
        <v>6.5</v>
      </c>
      <c r="AA418" s="9">
        <v>6.1046511627907023</v>
      </c>
      <c r="AD418" s="27" t="s">
        <v>63</v>
      </c>
    </row>
    <row r="419" spans="1:30" x14ac:dyDescent="0.3">
      <c r="A419" s="78">
        <v>136</v>
      </c>
      <c r="B419" s="78" t="s">
        <v>49</v>
      </c>
      <c r="C419" s="79">
        <v>553</v>
      </c>
      <c r="D419" s="78">
        <v>157.4</v>
      </c>
      <c r="E419" s="80">
        <v>3.37</v>
      </c>
      <c r="F419" s="80">
        <v>0.28462929475587706</v>
      </c>
      <c r="G419" s="81">
        <v>12.73</v>
      </c>
      <c r="H419" s="81">
        <v>0.32</v>
      </c>
      <c r="I419" s="81">
        <v>0.47120000000000001</v>
      </c>
      <c r="J419" s="81">
        <v>8.3000000000000001E-3</v>
      </c>
      <c r="K419" s="82">
        <v>0.38729000000000002</v>
      </c>
      <c r="L419" s="81">
        <v>2.1222409999999998</v>
      </c>
      <c r="M419" s="81">
        <v>0.15763679999999999</v>
      </c>
      <c r="N419" s="81">
        <v>0.19309999999999999</v>
      </c>
      <c r="O419" s="81">
        <v>3.3E-3</v>
      </c>
      <c r="P419" s="87"/>
      <c r="Q419" s="78">
        <v>2660</v>
      </c>
      <c r="R419" s="78">
        <v>23</v>
      </c>
      <c r="S419" s="78">
        <v>2488</v>
      </c>
      <c r="T419" s="78">
        <v>34</v>
      </c>
      <c r="U419" s="78">
        <v>2793</v>
      </c>
      <c r="V419" s="78">
        <v>39</v>
      </c>
      <c r="W419" s="89">
        <v>2618</v>
      </c>
      <c r="X419" s="89">
        <v>24</v>
      </c>
      <c r="Y419" s="19"/>
      <c r="Z419" s="1">
        <v>11</v>
      </c>
      <c r="AA419" s="9">
        <v>10.01808318264014</v>
      </c>
      <c r="AD419" s="27" t="s">
        <v>63</v>
      </c>
    </row>
    <row r="420" spans="1:30" x14ac:dyDescent="0.3">
      <c r="A420" s="78">
        <v>102</v>
      </c>
      <c r="B420" s="78" t="s">
        <v>15</v>
      </c>
      <c r="C420" s="79">
        <v>3.16</v>
      </c>
      <c r="D420" s="78">
        <v>0.76700000000000002</v>
      </c>
      <c r="E420" s="80">
        <v>2.83</v>
      </c>
      <c r="F420" s="80">
        <v>0.24272151898734176</v>
      </c>
      <c r="G420" s="81">
        <v>14.89</v>
      </c>
      <c r="H420" s="81">
        <v>0.4</v>
      </c>
      <c r="I420" s="81">
        <v>0.52800000000000002</v>
      </c>
      <c r="J420" s="81">
        <v>1.4999999999999999E-2</v>
      </c>
      <c r="K420" s="82">
        <v>0.61421000000000003</v>
      </c>
      <c r="L420" s="81">
        <v>1.893939</v>
      </c>
      <c r="M420" s="81">
        <v>7.8914139999999994E-2</v>
      </c>
      <c r="N420" s="81">
        <v>0.2089</v>
      </c>
      <c r="O420" s="81">
        <v>5.0000000000000001E-3</v>
      </c>
      <c r="P420" s="87"/>
      <c r="Q420" s="78">
        <v>2808</v>
      </c>
      <c r="R420" s="78">
        <v>25</v>
      </c>
      <c r="S420" s="78">
        <v>2733</v>
      </c>
      <c r="T420" s="78">
        <v>62</v>
      </c>
      <c r="U420" s="78">
        <v>2863</v>
      </c>
      <c r="V420" s="78">
        <v>39</v>
      </c>
      <c r="W420" s="89">
        <v>2818</v>
      </c>
      <c r="X420" s="89">
        <v>24</v>
      </c>
      <c r="Y420" s="19"/>
      <c r="Z420" s="1">
        <v>4.5</v>
      </c>
      <c r="AA420" s="9">
        <v>5.8295964125560431</v>
      </c>
      <c r="AD420" s="27" t="s">
        <v>63</v>
      </c>
    </row>
    <row r="421" spans="1:30" x14ac:dyDescent="0.3">
      <c r="A421" s="78">
        <v>132</v>
      </c>
      <c r="B421" s="78" t="s">
        <v>22</v>
      </c>
      <c r="C421" s="79">
        <v>136</v>
      </c>
      <c r="D421" s="78">
        <v>186</v>
      </c>
      <c r="E421" s="80">
        <v>0.70599999999999996</v>
      </c>
      <c r="F421" s="80">
        <v>1.3676470588235294</v>
      </c>
      <c r="G421" s="81">
        <v>14.75</v>
      </c>
      <c r="H421" s="81">
        <v>0.56000000000000005</v>
      </c>
      <c r="I421" s="81">
        <v>0.52200000000000002</v>
      </c>
      <c r="J421" s="81">
        <v>1.6E-2</v>
      </c>
      <c r="K421" s="82">
        <v>0.43984000000000001</v>
      </c>
      <c r="L421" s="81">
        <v>1.9157090000000001</v>
      </c>
      <c r="M421" s="81">
        <v>0.15046760000000001</v>
      </c>
      <c r="N421" s="81">
        <v>0.20710000000000001</v>
      </c>
      <c r="O421" s="81">
        <v>6.1000000000000004E-3</v>
      </c>
      <c r="P421" s="87"/>
      <c r="Q421" s="78">
        <v>2799</v>
      </c>
      <c r="R421" s="78">
        <v>35</v>
      </c>
      <c r="S421" s="78">
        <v>2708</v>
      </c>
      <c r="T421" s="78">
        <v>66</v>
      </c>
      <c r="U421" s="78">
        <v>2866</v>
      </c>
      <c r="V421" s="78">
        <v>59</v>
      </c>
      <c r="W421" s="89">
        <v>2793</v>
      </c>
      <c r="X421" s="89">
        <v>36</v>
      </c>
      <c r="Y421" s="19"/>
      <c r="Z421" s="1">
        <v>5.5</v>
      </c>
      <c r="AA421" s="9">
        <v>5.9826086956521749</v>
      </c>
      <c r="AD421" s="27" t="s">
        <v>63</v>
      </c>
    </row>
    <row r="422" spans="1:30" x14ac:dyDescent="0.3">
      <c r="A422" s="78">
        <v>241</v>
      </c>
      <c r="B422" s="78" t="s">
        <v>22</v>
      </c>
      <c r="C422" s="79">
        <v>6.1</v>
      </c>
      <c r="D422" s="78">
        <v>2.1</v>
      </c>
      <c r="E422" s="80">
        <v>-11.2</v>
      </c>
      <c r="F422" s="80">
        <v>0.34426229508196726</v>
      </c>
      <c r="G422" s="81">
        <v>29.8</v>
      </c>
      <c r="H422" s="81">
        <v>7.8</v>
      </c>
      <c r="I422" s="81">
        <v>1.05</v>
      </c>
      <c r="J422" s="81">
        <v>0.16</v>
      </c>
      <c r="K422" s="82">
        <v>0.68806</v>
      </c>
      <c r="L422" s="81">
        <v>0.95238100000000003</v>
      </c>
      <c r="M422" s="81">
        <v>0.154195</v>
      </c>
      <c r="N422" s="81">
        <v>0.20300000000000001</v>
      </c>
      <c r="O422" s="81">
        <v>3.5000000000000003E-2</v>
      </c>
      <c r="P422" s="87"/>
      <c r="Q422" s="78">
        <v>3480</v>
      </c>
      <c r="R422" s="78">
        <v>252</v>
      </c>
      <c r="S422" s="78">
        <v>4627</v>
      </c>
      <c r="T422" s="78">
        <v>493</v>
      </c>
      <c r="U422" s="78">
        <v>2873</v>
      </c>
      <c r="V422" s="78">
        <v>306</v>
      </c>
      <c r="W422" s="89">
        <v>3287</v>
      </c>
      <c r="X422" s="89">
        <v>245</v>
      </c>
      <c r="Y422" s="19"/>
      <c r="Z422" s="1">
        <v>-61</v>
      </c>
      <c r="AA422" s="9">
        <v>-61.484098939929311</v>
      </c>
      <c r="AD422" s="27" t="s">
        <v>63</v>
      </c>
    </row>
    <row r="423" spans="1:30" x14ac:dyDescent="0.3">
      <c r="A423" s="78">
        <v>167</v>
      </c>
      <c r="B423" s="78" t="s">
        <v>15</v>
      </c>
      <c r="C423" s="79">
        <v>207</v>
      </c>
      <c r="D423" s="78">
        <v>16.399999999999999</v>
      </c>
      <c r="E423" s="80">
        <v>12.1</v>
      </c>
      <c r="F423" s="80">
        <v>7.9227053140096607E-2</v>
      </c>
      <c r="G423" s="81">
        <v>15.25</v>
      </c>
      <c r="H423" s="81">
        <v>0.56999999999999995</v>
      </c>
      <c r="I423" s="81">
        <v>0.53600000000000003</v>
      </c>
      <c r="J423" s="81">
        <v>1.6E-2</v>
      </c>
      <c r="K423" s="82">
        <v>0.85124</v>
      </c>
      <c r="L423" s="81">
        <v>1.865672</v>
      </c>
      <c r="M423" s="81">
        <v>0.14619070000000001</v>
      </c>
      <c r="N423" s="81">
        <v>0.19689999999999999</v>
      </c>
      <c r="O423" s="81">
        <v>3.7000000000000002E-3</v>
      </c>
      <c r="P423" s="87"/>
      <c r="Q423" s="78">
        <v>2831</v>
      </c>
      <c r="R423" s="78">
        <v>35</v>
      </c>
      <c r="S423" s="78">
        <v>2767</v>
      </c>
      <c r="T423" s="78">
        <v>66</v>
      </c>
      <c r="U423" s="78">
        <v>2877</v>
      </c>
      <c r="V423" s="78">
        <v>31</v>
      </c>
      <c r="W423" s="89">
        <v>2860</v>
      </c>
      <c r="X423" s="89">
        <v>29</v>
      </c>
      <c r="Y423" s="19"/>
      <c r="Z423" s="1">
        <v>3.8</v>
      </c>
      <c r="AA423" s="9">
        <v>1.2866333095067972</v>
      </c>
      <c r="AD423" s="27" t="s">
        <v>63</v>
      </c>
    </row>
    <row r="424" spans="1:30" x14ac:dyDescent="0.3">
      <c r="A424" s="78">
        <v>88</v>
      </c>
      <c r="B424" s="78" t="s">
        <v>16</v>
      </c>
      <c r="C424" s="79">
        <v>78.2</v>
      </c>
      <c r="D424" s="78">
        <v>39.5</v>
      </c>
      <c r="E424" s="80">
        <v>1.5740000000000001</v>
      </c>
      <c r="F424" s="80">
        <v>0.50511508951406647</v>
      </c>
      <c r="G424" s="81">
        <v>17.920000000000002</v>
      </c>
      <c r="H424" s="81">
        <v>0.75</v>
      </c>
      <c r="I424" s="81">
        <v>0.56299999999999994</v>
      </c>
      <c r="J424" s="81">
        <v>2.1999999999999999E-2</v>
      </c>
      <c r="K424" s="82">
        <v>0.8589</v>
      </c>
      <c r="L424" s="81">
        <v>1.7761990000000001</v>
      </c>
      <c r="M424" s="81">
        <v>8.8336709999999999E-2</v>
      </c>
      <c r="N424" s="81">
        <v>0.23230000000000001</v>
      </c>
      <c r="O424" s="81">
        <v>4.4000000000000003E-3</v>
      </c>
      <c r="P424" s="87"/>
      <c r="Q424" s="78">
        <v>2985</v>
      </c>
      <c r="R424" s="78">
        <v>39</v>
      </c>
      <c r="S424" s="78">
        <v>2879</v>
      </c>
      <c r="T424" s="78">
        <v>89</v>
      </c>
      <c r="U424" s="78">
        <v>3058</v>
      </c>
      <c r="V424" s="78">
        <v>34</v>
      </c>
      <c r="W424" s="89">
        <v>3030</v>
      </c>
      <c r="X424" s="89">
        <v>29</v>
      </c>
      <c r="Y424" s="19"/>
      <c r="Z424" s="1">
        <v>5.9</v>
      </c>
      <c r="AA424" s="9">
        <v>5.0587467362924343</v>
      </c>
      <c r="AD424" s="27" t="s">
        <v>63</v>
      </c>
    </row>
    <row r="425" spans="1:30" x14ac:dyDescent="0.3">
      <c r="A425" s="78">
        <v>109</v>
      </c>
      <c r="B425" s="78" t="s">
        <v>22</v>
      </c>
      <c r="C425" s="79">
        <v>308</v>
      </c>
      <c r="D425" s="78">
        <v>125</v>
      </c>
      <c r="E425" s="80">
        <v>2.4209999999999998</v>
      </c>
      <c r="F425" s="80">
        <v>0.40584415584415584</v>
      </c>
      <c r="G425" s="81">
        <v>25.29</v>
      </c>
      <c r="H425" s="81">
        <v>0.78</v>
      </c>
      <c r="I425" s="81">
        <v>0.64700000000000002</v>
      </c>
      <c r="J425" s="81">
        <v>1.6E-2</v>
      </c>
      <c r="K425" s="82">
        <v>0.71626999999999996</v>
      </c>
      <c r="L425" s="81">
        <v>1.5455950000000001</v>
      </c>
      <c r="M425" s="81">
        <v>0.1194432</v>
      </c>
      <c r="N425" s="81">
        <v>0.27760000000000001</v>
      </c>
      <c r="O425" s="81">
        <v>4.7999999999999996E-3</v>
      </c>
      <c r="P425" s="87"/>
      <c r="Q425" s="78">
        <v>3319</v>
      </c>
      <c r="R425" s="78">
        <v>30</v>
      </c>
      <c r="S425" s="78">
        <v>3216</v>
      </c>
      <c r="T425" s="78">
        <v>61</v>
      </c>
      <c r="U425" s="78">
        <v>3382</v>
      </c>
      <c r="V425" s="78">
        <v>33</v>
      </c>
      <c r="W425" s="89">
        <v>3341</v>
      </c>
      <c r="X425" s="89">
        <v>28</v>
      </c>
      <c r="Y425" s="19"/>
      <c r="Z425" s="1">
        <v>4.9000000000000004</v>
      </c>
      <c r="AA425" s="9">
        <v>3.9748953974895471</v>
      </c>
      <c r="AD425" s="27" t="s">
        <v>63</v>
      </c>
    </row>
    <row r="426" spans="1:30" x14ac:dyDescent="0.3">
      <c r="A426" s="78">
        <v>34</v>
      </c>
      <c r="B426" s="78" t="s">
        <v>14</v>
      </c>
      <c r="C426" s="79">
        <v>235</v>
      </c>
      <c r="D426" s="78">
        <v>236</v>
      </c>
      <c r="E426" s="80">
        <v>1.411</v>
      </c>
      <c r="F426" s="80">
        <v>1.0042553191489361</v>
      </c>
      <c r="G426" s="81">
        <v>28.28</v>
      </c>
      <c r="H426" s="81">
        <v>0.88</v>
      </c>
      <c r="I426" s="81">
        <v>0.66600000000000004</v>
      </c>
      <c r="J426" s="81">
        <v>2.1000000000000001E-2</v>
      </c>
      <c r="K426" s="82">
        <v>0.75287999999999999</v>
      </c>
      <c r="L426" s="81">
        <v>1.5015019999999999</v>
      </c>
      <c r="M426" s="81">
        <v>6.7635200000000006E-2</v>
      </c>
      <c r="N426" s="81">
        <v>0.31459999999999999</v>
      </c>
      <c r="O426" s="81">
        <v>5.3E-3</v>
      </c>
      <c r="P426" s="78"/>
      <c r="Q426" s="78">
        <v>3429</v>
      </c>
      <c r="R426" s="78">
        <v>30</v>
      </c>
      <c r="S426" s="78">
        <v>3290</v>
      </c>
      <c r="T426" s="78">
        <v>80</v>
      </c>
      <c r="U426" s="78">
        <v>3511</v>
      </c>
      <c r="V426" s="78">
        <v>33</v>
      </c>
      <c r="W426" s="89">
        <v>3463</v>
      </c>
      <c r="X426" s="89">
        <v>25</v>
      </c>
      <c r="Y426" s="19"/>
      <c r="Z426" s="1">
        <v>6.3</v>
      </c>
      <c r="AA426" s="9">
        <v>7.1448743292855141</v>
      </c>
      <c r="AD426" s="27" t="s">
        <v>63</v>
      </c>
    </row>
    <row r="427" spans="1:30" x14ac:dyDescent="0.3">
      <c r="A427" s="91" t="s">
        <v>73</v>
      </c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30"/>
      <c r="Z427" s="30"/>
      <c r="AA427" s="30"/>
    </row>
    <row r="428" spans="1:30" x14ac:dyDescent="0.3">
      <c r="A428" s="78">
        <v>73</v>
      </c>
      <c r="B428" s="78" t="s">
        <v>26</v>
      </c>
      <c r="C428" s="79">
        <v>193</v>
      </c>
      <c r="D428" s="78">
        <v>7.9</v>
      </c>
      <c r="E428" s="80">
        <v>42</v>
      </c>
      <c r="F428" s="80">
        <v>4.0932642487046637E-2</v>
      </c>
      <c r="G428" s="81">
        <v>2</v>
      </c>
      <c r="H428" s="81">
        <v>0.14000000000000001</v>
      </c>
      <c r="I428" s="81">
        <v>0.17799999999999999</v>
      </c>
      <c r="J428" s="81">
        <v>6.8999999999999999E-3</v>
      </c>
      <c r="K428" s="82">
        <v>0.31502000000000002</v>
      </c>
      <c r="L428" s="81">
        <v>5.6179779999999999</v>
      </c>
      <c r="M428" s="81">
        <v>0.28089890000000001</v>
      </c>
      <c r="N428" s="81">
        <v>8.2799999999999999E-2</v>
      </c>
      <c r="O428" s="81">
        <v>4.7999999999999996E-3</v>
      </c>
      <c r="P428" s="87"/>
      <c r="Q428" s="78">
        <v>1116</v>
      </c>
      <c r="R428" s="78">
        <v>46</v>
      </c>
      <c r="S428" s="78">
        <v>1056</v>
      </c>
      <c r="T428" s="78">
        <v>38</v>
      </c>
      <c r="U428" s="78">
        <v>1233</v>
      </c>
      <c r="V428" s="78">
        <v>132</v>
      </c>
      <c r="W428" s="89">
        <v>1075</v>
      </c>
      <c r="X428" s="89">
        <v>34</v>
      </c>
      <c r="Y428" s="19"/>
      <c r="Z428" s="1">
        <v>14</v>
      </c>
      <c r="AA428" s="9">
        <v>14.146341463414629</v>
      </c>
    </row>
    <row r="429" spans="1:30" x14ac:dyDescent="0.3">
      <c r="A429" s="78">
        <v>95</v>
      </c>
      <c r="B429" s="78" t="s">
        <v>28</v>
      </c>
      <c r="C429" s="79">
        <v>10.5</v>
      </c>
      <c r="D429" s="78">
        <v>4.7999999999999996E-3</v>
      </c>
      <c r="E429" s="80">
        <v>-450000</v>
      </c>
      <c r="F429" s="80">
        <v>4.5714285714285708E-4</v>
      </c>
      <c r="G429" s="81">
        <v>1.93</v>
      </c>
      <c r="H429" s="81">
        <v>0.1</v>
      </c>
      <c r="I429" s="81">
        <v>0.17929999999999999</v>
      </c>
      <c r="J429" s="81">
        <v>6.0000000000000001E-3</v>
      </c>
      <c r="K429" s="82">
        <v>0.46605999999999997</v>
      </c>
      <c r="L429" s="81">
        <v>5.5772449999999996</v>
      </c>
      <c r="M429" s="81">
        <v>0.25817699999999999</v>
      </c>
      <c r="N429" s="81">
        <v>7.7299999999999994E-2</v>
      </c>
      <c r="O429" s="81">
        <v>3.8E-3</v>
      </c>
      <c r="P429" s="87"/>
      <c r="Q429" s="78">
        <v>1092</v>
      </c>
      <c r="R429" s="78">
        <v>34</v>
      </c>
      <c r="S429" s="78">
        <v>1062</v>
      </c>
      <c r="T429" s="78">
        <v>32</v>
      </c>
      <c r="U429" s="78">
        <v>1152</v>
      </c>
      <c r="V429" s="78">
        <v>91</v>
      </c>
      <c r="W429" s="89">
        <v>1075</v>
      </c>
      <c r="X429" s="89">
        <v>29</v>
      </c>
      <c r="Y429" s="19"/>
      <c r="Z429" s="1">
        <v>7.9</v>
      </c>
      <c r="AA429" s="9">
        <v>5.347593582887697</v>
      </c>
    </row>
    <row r="430" spans="1:30" x14ac:dyDescent="0.3">
      <c r="A430" s="78">
        <v>196</v>
      </c>
      <c r="B430" s="78" t="s">
        <v>153</v>
      </c>
      <c r="C430" s="79">
        <v>39.6</v>
      </c>
      <c r="D430" s="78">
        <v>1.7999999999999999E-2</v>
      </c>
      <c r="E430" s="80">
        <v>-1130</v>
      </c>
      <c r="F430" s="80">
        <v>4.5454545454545449E-4</v>
      </c>
      <c r="G430" s="81">
        <v>2</v>
      </c>
      <c r="H430" s="81">
        <v>0.17</v>
      </c>
      <c r="I430" s="81">
        <v>0.1817</v>
      </c>
      <c r="J430" s="81">
        <v>9.4999999999999998E-3</v>
      </c>
      <c r="K430" s="82">
        <v>0.53561000000000003</v>
      </c>
      <c r="L430" s="81">
        <v>5.5035769999999999</v>
      </c>
      <c r="M430" s="81">
        <v>0.4846298</v>
      </c>
      <c r="N430" s="81">
        <v>7.5999999999999998E-2</v>
      </c>
      <c r="O430" s="81">
        <v>5.3E-3</v>
      </c>
      <c r="P430" s="87"/>
      <c r="Q430" s="78">
        <v>1116</v>
      </c>
      <c r="R430" s="78">
        <v>56</v>
      </c>
      <c r="S430" s="78">
        <v>1078</v>
      </c>
      <c r="T430" s="78">
        <v>53</v>
      </c>
      <c r="U430" s="78">
        <v>1190</v>
      </c>
      <c r="V430" s="78">
        <v>140</v>
      </c>
      <c r="W430" s="89">
        <v>1094</v>
      </c>
      <c r="X430" s="89">
        <v>49</v>
      </c>
      <c r="Y430" s="19"/>
      <c r="Z430" s="1">
        <v>9.4</v>
      </c>
      <c r="AA430" s="9">
        <v>3.2432432432432421</v>
      </c>
    </row>
    <row r="431" spans="1:30" x14ac:dyDescent="0.3">
      <c r="A431" s="78">
        <v>52</v>
      </c>
      <c r="B431" s="78" t="s">
        <v>28</v>
      </c>
      <c r="C431" s="79">
        <v>40.4</v>
      </c>
      <c r="D431" s="78">
        <v>5.3999999999999999E-2</v>
      </c>
      <c r="E431" s="80">
        <v>-158000</v>
      </c>
      <c r="F431" s="80">
        <v>1.3366336633663367E-3</v>
      </c>
      <c r="G431" s="81">
        <v>2</v>
      </c>
      <c r="H431" s="81">
        <v>0.14000000000000001</v>
      </c>
      <c r="I431" s="81">
        <v>0.18870000000000001</v>
      </c>
      <c r="J431" s="81">
        <v>5.3E-3</v>
      </c>
      <c r="K431" s="82">
        <v>0.22905</v>
      </c>
      <c r="L431" s="81">
        <v>5.299417</v>
      </c>
      <c r="M431" s="81">
        <v>0.2246706</v>
      </c>
      <c r="N431" s="81">
        <v>7.8399999999999997E-2</v>
      </c>
      <c r="O431" s="81">
        <v>5.3E-3</v>
      </c>
      <c r="P431" s="87"/>
      <c r="Q431" s="78">
        <v>1116</v>
      </c>
      <c r="R431" s="78">
        <v>46</v>
      </c>
      <c r="S431" s="78">
        <v>1116</v>
      </c>
      <c r="T431" s="78">
        <v>27</v>
      </c>
      <c r="U431" s="78">
        <v>1115</v>
      </c>
      <c r="V431" s="78">
        <v>135</v>
      </c>
      <c r="W431" s="89">
        <v>1116</v>
      </c>
      <c r="X431" s="89">
        <v>25</v>
      </c>
      <c r="Y431" s="19"/>
      <c r="Z431" s="1">
        <v>-0.12</v>
      </c>
      <c r="AA431" s="9">
        <v>3.9655172413793167</v>
      </c>
    </row>
    <row r="432" spans="1:30" x14ac:dyDescent="0.3">
      <c r="A432" s="78">
        <v>80</v>
      </c>
      <c r="B432" s="78" t="s">
        <v>41</v>
      </c>
      <c r="C432" s="79">
        <v>15.2</v>
      </c>
      <c r="D432" s="78">
        <v>1.1599999999999999E-2</v>
      </c>
      <c r="E432" s="80">
        <v>-159000</v>
      </c>
      <c r="F432" s="80">
        <v>7.6315789473684211E-4</v>
      </c>
      <c r="G432" s="81">
        <v>2.06</v>
      </c>
      <c r="H432" s="81">
        <v>0.21</v>
      </c>
      <c r="I432" s="81">
        <v>0.1928</v>
      </c>
      <c r="J432" s="81">
        <v>8.6999999999999994E-3</v>
      </c>
      <c r="K432" s="82">
        <v>0.38551999999999997</v>
      </c>
      <c r="L432" s="81">
        <v>5.1867219999999996</v>
      </c>
      <c r="M432" s="81">
        <v>0.29592289999999999</v>
      </c>
      <c r="N432" s="81">
        <v>8.1900000000000001E-2</v>
      </c>
      <c r="O432" s="81">
        <v>8.0000000000000002E-3</v>
      </c>
      <c r="P432" s="87"/>
      <c r="Q432" s="78">
        <v>1136</v>
      </c>
      <c r="R432" s="78">
        <v>68</v>
      </c>
      <c r="S432" s="78">
        <v>1138</v>
      </c>
      <c r="T432" s="78">
        <v>48</v>
      </c>
      <c r="U432" s="78">
        <v>1132</v>
      </c>
      <c r="V432" s="78">
        <v>184</v>
      </c>
      <c r="W432" s="89">
        <v>1137</v>
      </c>
      <c r="X432" s="89">
        <v>45</v>
      </c>
      <c r="Y432" s="19"/>
      <c r="Z432" s="1">
        <v>-0.51</v>
      </c>
      <c r="AA432" s="9">
        <v>6.9672131147541023</v>
      </c>
    </row>
    <row r="433" spans="1:70" ht="18.600000000000001" customHeight="1" x14ac:dyDescent="0.3">
      <c r="A433" s="86" t="s">
        <v>113</v>
      </c>
      <c r="B433" s="86"/>
      <c r="C433" s="86"/>
      <c r="D433" s="86"/>
      <c r="E433" s="86"/>
      <c r="F433" s="86"/>
      <c r="G433" s="86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8"/>
      <c r="X433" s="88"/>
      <c r="AA433" s="9"/>
    </row>
    <row r="434" spans="1:70" x14ac:dyDescent="0.3">
      <c r="A434" s="78" t="s">
        <v>74</v>
      </c>
      <c r="B434" s="78" t="s">
        <v>95</v>
      </c>
      <c r="C434" s="79">
        <v>3.23</v>
      </c>
      <c r="D434" s="79">
        <v>8.3000000000000004E-2</v>
      </c>
      <c r="E434" s="80">
        <f>C434/D434</f>
        <v>38.915662650602407</v>
      </c>
      <c r="F434" s="80">
        <f>D434/C434</f>
        <v>2.5696594427244583E-2</v>
      </c>
      <c r="G434" s="81">
        <v>2</v>
      </c>
      <c r="H434" s="81">
        <v>1</v>
      </c>
      <c r="I434" s="81">
        <v>0.16500000000000001</v>
      </c>
      <c r="J434" s="81">
        <v>2.7E-2</v>
      </c>
      <c r="K434" s="82">
        <v>0.18622</v>
      </c>
      <c r="L434" s="81">
        <v>6.0606059999999999</v>
      </c>
      <c r="M434" s="81">
        <v>0.99173599999999995</v>
      </c>
      <c r="N434" s="81">
        <v>8.2000000000000003E-2</v>
      </c>
      <c r="O434" s="81">
        <v>4.7E-2</v>
      </c>
      <c r="P434" s="87"/>
      <c r="Q434" s="78">
        <v>1116</v>
      </c>
      <c r="R434" s="78">
        <v>332</v>
      </c>
      <c r="S434" s="90">
        <v>985</v>
      </c>
      <c r="T434" s="78">
        <v>146</v>
      </c>
      <c r="U434" s="78">
        <v>1381</v>
      </c>
      <c r="V434" s="78">
        <v>935</v>
      </c>
      <c r="W434" s="89">
        <v>996</v>
      </c>
      <c r="X434" s="89">
        <v>144</v>
      </c>
      <c r="Y434" s="19"/>
      <c r="Z434" s="1">
        <v>29</v>
      </c>
      <c r="AA434" s="9">
        <f>100-(100*(S434/U434))</f>
        <v>28.674873280231722</v>
      </c>
    </row>
    <row r="435" spans="1:70" s="48" customFormat="1" x14ac:dyDescent="0.3">
      <c r="A435" s="78" t="s">
        <v>84</v>
      </c>
      <c r="B435" s="78" t="s">
        <v>94</v>
      </c>
      <c r="C435" s="79">
        <v>44.3</v>
      </c>
      <c r="D435" s="79">
        <v>0.96</v>
      </c>
      <c r="E435" s="80">
        <f>C435/D435</f>
        <v>46.145833333333329</v>
      </c>
      <c r="F435" s="80">
        <f>D435/C435</f>
        <v>2.1670428893905191E-2</v>
      </c>
      <c r="G435" s="81">
        <v>1.76</v>
      </c>
      <c r="H435" s="81">
        <v>0.14000000000000001</v>
      </c>
      <c r="I435" s="81">
        <v>0.1709</v>
      </c>
      <c r="J435" s="81">
        <v>8.9999999999999993E-3</v>
      </c>
      <c r="K435" s="82">
        <v>0.41796</v>
      </c>
      <c r="L435" s="81">
        <v>5.851375</v>
      </c>
      <c r="M435" s="81">
        <v>0.308147</v>
      </c>
      <c r="N435" s="81">
        <v>7.6499999999999999E-2</v>
      </c>
      <c r="O435" s="81">
        <v>5.4000000000000003E-3</v>
      </c>
      <c r="P435" s="87"/>
      <c r="Q435" s="78">
        <v>1031</v>
      </c>
      <c r="R435" s="78">
        <v>50</v>
      </c>
      <c r="S435" s="90">
        <v>1018</v>
      </c>
      <c r="T435" s="78">
        <v>49</v>
      </c>
      <c r="U435" s="78">
        <v>1059</v>
      </c>
      <c r="V435" s="78">
        <v>148</v>
      </c>
      <c r="W435" s="89">
        <v>1024</v>
      </c>
      <c r="X435" s="89">
        <v>42</v>
      </c>
      <c r="Y435" s="19"/>
      <c r="Z435" s="1">
        <v>3.9</v>
      </c>
      <c r="AA435" s="9">
        <f>100-(100*(S435/U435))</f>
        <v>3.8715769593956679</v>
      </c>
      <c r="AB435"/>
      <c r="AC435"/>
      <c r="AD435" s="27"/>
      <c r="AE435"/>
      <c r="AF435" s="74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</row>
    <row r="436" spans="1:70" x14ac:dyDescent="0.3">
      <c r="A436" s="78" t="s">
        <v>88</v>
      </c>
      <c r="B436" s="78" t="s">
        <v>90</v>
      </c>
      <c r="C436" s="79">
        <v>1.41</v>
      </c>
      <c r="D436" s="79">
        <v>1.2999999999999999E-2</v>
      </c>
      <c r="E436" s="80">
        <f>C436/D436</f>
        <v>108.46153846153847</v>
      </c>
      <c r="F436" s="80">
        <f>D436/C436</f>
        <v>9.2198581560283682E-3</v>
      </c>
      <c r="G436" s="81">
        <v>3.5</v>
      </c>
      <c r="H436" s="81">
        <v>1.8</v>
      </c>
      <c r="I436" s="81">
        <v>0.17100000000000001</v>
      </c>
      <c r="J436" s="81">
        <v>5.2999999999999999E-2</v>
      </c>
      <c r="K436" s="82">
        <v>0.15587999999999999</v>
      </c>
      <c r="L436" s="81">
        <v>5.8479530000000004</v>
      </c>
      <c r="M436" s="81">
        <v>1.812524</v>
      </c>
      <c r="N436" s="81">
        <v>0.15</v>
      </c>
      <c r="O436" s="81">
        <v>9.4E-2</v>
      </c>
      <c r="P436" s="87"/>
      <c r="Q436" s="78">
        <v>1527</v>
      </c>
      <c r="R436" s="78">
        <v>398</v>
      </c>
      <c r="S436" s="90">
        <v>1018</v>
      </c>
      <c r="T436" s="78">
        <v>286</v>
      </c>
      <c r="U436" s="78">
        <v>2328</v>
      </c>
      <c r="V436" s="78">
        <v>936</v>
      </c>
      <c r="W436" s="89">
        <v>1101</v>
      </c>
      <c r="X436" s="89">
        <v>283</v>
      </c>
      <c r="Y436" s="19"/>
      <c r="Z436" s="1"/>
      <c r="AA436" s="9">
        <f>100-(100*(S436/U436))</f>
        <v>56.271477663230243</v>
      </c>
    </row>
    <row r="437" spans="1:70" x14ac:dyDescent="0.3">
      <c r="A437" s="78" t="s">
        <v>86</v>
      </c>
      <c r="B437" s="78" t="s">
        <v>92</v>
      </c>
      <c r="C437" s="79">
        <v>11</v>
      </c>
      <c r="D437" s="79">
        <v>5.1999999999999998E-2</v>
      </c>
      <c r="E437" s="80">
        <f>C437/D437</f>
        <v>211.53846153846155</v>
      </c>
      <c r="F437" s="80">
        <f>D437/C437</f>
        <v>4.7272727272727267E-3</v>
      </c>
      <c r="G437" s="81">
        <v>2.3199999999999998</v>
      </c>
      <c r="H437" s="81">
        <v>0.44</v>
      </c>
      <c r="I437" s="81">
        <v>0.188</v>
      </c>
      <c r="J437" s="81">
        <v>1.4E-2</v>
      </c>
      <c r="K437" s="82">
        <v>0.41991000000000001</v>
      </c>
      <c r="L437" s="81">
        <v>5.3191490000000003</v>
      </c>
      <c r="M437" s="81">
        <v>0.39610699999999999</v>
      </c>
      <c r="N437" s="81">
        <v>8.4000000000000005E-2</v>
      </c>
      <c r="O437" s="81">
        <v>1.2999999999999999E-2</v>
      </c>
      <c r="P437" s="87"/>
      <c r="Q437" s="78">
        <v>1218</v>
      </c>
      <c r="R437" s="78">
        <v>132</v>
      </c>
      <c r="S437" s="90">
        <v>1111</v>
      </c>
      <c r="T437" s="78">
        <v>74</v>
      </c>
      <c r="U437" s="78">
        <v>1415</v>
      </c>
      <c r="V437" s="78">
        <v>323</v>
      </c>
      <c r="W437" s="89">
        <v>1117</v>
      </c>
      <c r="X437" s="89">
        <v>75</v>
      </c>
      <c r="Y437" s="19"/>
      <c r="Z437" s="1">
        <v>22</v>
      </c>
      <c r="AA437" s="9">
        <f>100-(100*(S437/U437))</f>
        <v>21.484098939929325</v>
      </c>
    </row>
    <row r="438" spans="1:70" x14ac:dyDescent="0.3">
      <c r="A438" s="78" t="s">
        <v>85</v>
      </c>
      <c r="B438" s="78" t="s">
        <v>93</v>
      </c>
      <c r="C438" s="79">
        <v>21.7</v>
      </c>
      <c r="D438" s="79">
        <v>27</v>
      </c>
      <c r="E438" s="80">
        <f>C438/D438</f>
        <v>0.8037037037037037</v>
      </c>
      <c r="F438" s="80">
        <f>D438/C438</f>
        <v>1.2442396313364055</v>
      </c>
      <c r="G438" s="81">
        <v>2.11</v>
      </c>
      <c r="H438" s="81">
        <v>0.21</v>
      </c>
      <c r="I438" s="81">
        <v>0.19350000000000001</v>
      </c>
      <c r="J438" s="81">
        <v>8.6999999999999994E-3</v>
      </c>
      <c r="K438" s="82">
        <v>0.12589</v>
      </c>
      <c r="L438" s="81">
        <v>5.1679589999999997</v>
      </c>
      <c r="M438" s="81">
        <v>0.23235800000000001</v>
      </c>
      <c r="N438" s="81">
        <v>8.1000000000000003E-2</v>
      </c>
      <c r="O438" s="81">
        <v>8.5000000000000006E-3</v>
      </c>
      <c r="P438" s="87"/>
      <c r="Q438" s="78">
        <v>1152</v>
      </c>
      <c r="R438" s="78">
        <v>67</v>
      </c>
      <c r="S438" s="90">
        <v>1143</v>
      </c>
      <c r="T438" s="78">
        <v>48</v>
      </c>
      <c r="U438" s="78">
        <v>1169</v>
      </c>
      <c r="V438" s="78">
        <v>203</v>
      </c>
      <c r="W438" s="89">
        <v>1146</v>
      </c>
      <c r="X438" s="89">
        <v>41</v>
      </c>
      <c r="Y438" s="19"/>
      <c r="Z438" s="1">
        <v>2.2000000000000002</v>
      </c>
      <c r="AA438" s="9">
        <f>100-(100*(S438/U438))</f>
        <v>2.2241231822070233</v>
      </c>
    </row>
    <row r="439" spans="1:70" x14ac:dyDescent="0.3">
      <c r="A439" s="91" t="s">
        <v>77</v>
      </c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19"/>
      <c r="Z439" s="1"/>
      <c r="AA439" s="9"/>
    </row>
    <row r="440" spans="1:70" s="103" customFormat="1" x14ac:dyDescent="0.3">
      <c r="A440" s="95" t="s">
        <v>105</v>
      </c>
      <c r="B440" s="95" t="s">
        <v>107</v>
      </c>
      <c r="C440" s="96">
        <v>3.34</v>
      </c>
      <c r="D440" s="96">
        <v>-3.3E-4</v>
      </c>
      <c r="E440" s="97">
        <f t="shared" ref="E440:E452" si="28">C440/D440</f>
        <v>-10121.21212121212</v>
      </c>
      <c r="F440" s="97">
        <f t="shared" ref="F440:F452" si="29">D440/C440</f>
        <v>-9.8802395209580848E-5</v>
      </c>
      <c r="G440" s="98">
        <v>2.8</v>
      </c>
      <c r="H440" s="98">
        <v>1.1000000000000001</v>
      </c>
      <c r="I440" s="98">
        <v>0.20799999999999999</v>
      </c>
      <c r="J440" s="98">
        <v>0.02</v>
      </c>
      <c r="K440" s="99">
        <v>-0.18511</v>
      </c>
      <c r="L440" s="98">
        <v>4.8076920000000003</v>
      </c>
      <c r="M440" s="98">
        <v>0.46227800000000002</v>
      </c>
      <c r="N440" s="98">
        <v>0.108</v>
      </c>
      <c r="O440" s="98">
        <v>4.4999999999999998E-2</v>
      </c>
      <c r="P440" s="100"/>
      <c r="Q440" s="95">
        <v>1356</v>
      </c>
      <c r="R440" s="95">
        <v>288</v>
      </c>
      <c r="S440" s="95">
        <v>1218</v>
      </c>
      <c r="T440" s="95">
        <v>105</v>
      </c>
      <c r="U440" s="95">
        <v>1579</v>
      </c>
      <c r="V440" s="95">
        <v>773</v>
      </c>
      <c r="W440" s="89">
        <v>1237</v>
      </c>
      <c r="X440" s="89">
        <v>93</v>
      </c>
      <c r="Y440" s="19"/>
      <c r="Z440" s="101">
        <v>23</v>
      </c>
      <c r="AA440" s="102">
        <f t="shared" ref="AA440:AA452" si="30">100-(100*(S440/U440))</f>
        <v>22.86257124762507</v>
      </c>
      <c r="AD440" s="27"/>
      <c r="AF440" s="104"/>
    </row>
    <row r="441" spans="1:70" s="103" customFormat="1" x14ac:dyDescent="0.3">
      <c r="A441" s="95" t="s">
        <v>76</v>
      </c>
      <c r="B441" s="95" t="s">
        <v>104</v>
      </c>
      <c r="C441" s="96">
        <v>1.72</v>
      </c>
      <c r="D441" s="96">
        <v>-2.2668699999999999E-4</v>
      </c>
      <c r="E441" s="97">
        <f t="shared" si="28"/>
        <v>-7587.5546458332419</v>
      </c>
      <c r="F441" s="97">
        <f t="shared" si="29"/>
        <v>-1.3179476744186046E-4</v>
      </c>
      <c r="G441" s="98">
        <v>4.0999999999999996</v>
      </c>
      <c r="H441" s="98">
        <v>2</v>
      </c>
      <c r="I441" s="98">
        <v>0.26400000000000001</v>
      </c>
      <c r="J441" s="98">
        <v>0.05</v>
      </c>
      <c r="K441" s="99">
        <v>0.27433000000000002</v>
      </c>
      <c r="L441" s="98">
        <v>3.7878790000000002</v>
      </c>
      <c r="M441" s="98">
        <v>0.71740130000000002</v>
      </c>
      <c r="N441" s="98">
        <v>0.10100000000000001</v>
      </c>
      <c r="O441" s="98">
        <v>6.3E-2</v>
      </c>
      <c r="P441" s="100"/>
      <c r="Q441" s="95">
        <v>1654</v>
      </c>
      <c r="R441" s="95">
        <v>390</v>
      </c>
      <c r="S441" s="95">
        <v>1510</v>
      </c>
      <c r="T441" s="95">
        <v>250</v>
      </c>
      <c r="U441" s="95">
        <v>1842</v>
      </c>
      <c r="V441" s="95">
        <v>838</v>
      </c>
      <c r="W441" s="89">
        <v>1535</v>
      </c>
      <c r="X441" s="89">
        <v>243</v>
      </c>
      <c r="Y441" s="19"/>
      <c r="Z441" s="101"/>
      <c r="AA441" s="102">
        <f t="shared" si="30"/>
        <v>18.023887079261669</v>
      </c>
      <c r="AD441" s="27"/>
      <c r="AF441" s="104"/>
    </row>
    <row r="442" spans="1:70" s="103" customFormat="1" x14ac:dyDescent="0.3">
      <c r="A442" s="95" t="s">
        <v>75</v>
      </c>
      <c r="B442" s="95" t="s">
        <v>103</v>
      </c>
      <c r="C442" s="96">
        <v>58</v>
      </c>
      <c r="D442" s="96">
        <v>59</v>
      </c>
      <c r="E442" s="97">
        <f t="shared" si="28"/>
        <v>0.98305084745762716</v>
      </c>
      <c r="F442" s="97">
        <f t="shared" si="29"/>
        <v>1.0172413793103448</v>
      </c>
      <c r="G442" s="98">
        <v>5.5</v>
      </c>
      <c r="H442" s="98">
        <v>0.8</v>
      </c>
      <c r="I442" s="98">
        <v>0.24099999999999999</v>
      </c>
      <c r="J442" s="98">
        <v>1.2E-2</v>
      </c>
      <c r="K442" s="99">
        <v>0.61180999999999996</v>
      </c>
      <c r="L442" s="98">
        <v>4.1493779999999996</v>
      </c>
      <c r="M442" s="98">
        <v>0.20660800000000001</v>
      </c>
      <c r="N442" s="98">
        <v>0.182</v>
      </c>
      <c r="O442" s="98">
        <v>2.1000000000000001E-2</v>
      </c>
      <c r="P442" s="100"/>
      <c r="Q442" s="95">
        <v>1901</v>
      </c>
      <c r="R442" s="95">
        <v>122</v>
      </c>
      <c r="S442" s="95">
        <v>1392</v>
      </c>
      <c r="T442" s="95">
        <v>61</v>
      </c>
      <c r="U442" s="95">
        <v>2513</v>
      </c>
      <c r="V442" s="95">
        <v>200</v>
      </c>
      <c r="W442" s="89">
        <v>1301</v>
      </c>
      <c r="X442" s="89">
        <v>59</v>
      </c>
      <c r="Y442" s="19"/>
      <c r="Z442" s="101">
        <v>45</v>
      </c>
      <c r="AA442" s="102">
        <f t="shared" si="30"/>
        <v>44.608038201352961</v>
      </c>
      <c r="AD442" s="27"/>
      <c r="AF442" s="104"/>
    </row>
    <row r="443" spans="1:70" s="103" customFormat="1" x14ac:dyDescent="0.3">
      <c r="A443" s="95" t="s">
        <v>79</v>
      </c>
      <c r="B443" s="95" t="s">
        <v>101</v>
      </c>
      <c r="C443" s="96">
        <v>10.5</v>
      </c>
      <c r="D443" s="96">
        <v>0.14599999999999999</v>
      </c>
      <c r="E443" s="97">
        <f t="shared" si="28"/>
        <v>71.917808219178085</v>
      </c>
      <c r="F443" s="97">
        <f t="shared" si="29"/>
        <v>1.3904761904761904E-2</v>
      </c>
      <c r="G443" s="98">
        <v>6.5</v>
      </c>
      <c r="H443" s="98">
        <v>1</v>
      </c>
      <c r="I443" s="98">
        <v>0.216</v>
      </c>
      <c r="J443" s="98">
        <v>2.4E-2</v>
      </c>
      <c r="K443" s="99">
        <v>0.78966999999999998</v>
      </c>
      <c r="L443" s="98">
        <v>4.6296299999999997</v>
      </c>
      <c r="M443" s="98">
        <v>0.51440330000000001</v>
      </c>
      <c r="N443" s="98">
        <v>0.22800000000000001</v>
      </c>
      <c r="O443" s="98">
        <v>2.7E-2</v>
      </c>
      <c r="P443" s="100"/>
      <c r="Q443" s="95">
        <v>2046</v>
      </c>
      <c r="R443" s="95">
        <v>133</v>
      </c>
      <c r="S443" s="95">
        <v>1261</v>
      </c>
      <c r="T443" s="95">
        <v>125</v>
      </c>
      <c r="U443" s="95">
        <v>2968</v>
      </c>
      <c r="V443" s="95">
        <v>150</v>
      </c>
      <c r="W443" s="89">
        <v>815</v>
      </c>
      <c r="X443" s="89">
        <v>113</v>
      </c>
      <c r="Y443" s="19"/>
      <c r="Z443" s="101"/>
      <c r="AA443" s="102">
        <f t="shared" si="30"/>
        <v>57.51347708894879</v>
      </c>
      <c r="AD443" s="27"/>
      <c r="AF443" s="104"/>
    </row>
    <row r="444" spans="1:70" s="103" customFormat="1" x14ac:dyDescent="0.3">
      <c r="A444" s="95" t="s">
        <v>79</v>
      </c>
      <c r="B444" s="95" t="s">
        <v>97</v>
      </c>
      <c r="C444" s="96">
        <v>0.73</v>
      </c>
      <c r="D444" s="96">
        <v>-2.5104000000000001E-4</v>
      </c>
      <c r="E444" s="97">
        <f t="shared" si="28"/>
        <v>-2907.9031230082855</v>
      </c>
      <c r="F444" s="97">
        <f t="shared" si="29"/>
        <v>-3.4389041095890413E-4</v>
      </c>
      <c r="G444" s="98">
        <v>9.5</v>
      </c>
      <c r="H444" s="98">
        <v>6.9</v>
      </c>
      <c r="I444" s="98">
        <v>0.31</v>
      </c>
      <c r="J444" s="98">
        <v>0.1</v>
      </c>
      <c r="K444" s="99">
        <v>0.89673000000000003</v>
      </c>
      <c r="L444" s="98">
        <v>3.225806</v>
      </c>
      <c r="M444" s="98">
        <v>1.040583</v>
      </c>
      <c r="N444" s="98">
        <v>0.23</v>
      </c>
      <c r="O444" s="98">
        <v>0.11</v>
      </c>
      <c r="P444" s="100"/>
      <c r="Q444" s="95">
        <v>2388</v>
      </c>
      <c r="R444" s="95">
        <v>654</v>
      </c>
      <c r="S444" s="95">
        <v>1741</v>
      </c>
      <c r="T444" s="95">
        <v>482</v>
      </c>
      <c r="U444" s="95">
        <v>2997</v>
      </c>
      <c r="V444" s="95">
        <v>724</v>
      </c>
      <c r="W444" s="89">
        <v>1328</v>
      </c>
      <c r="X444" s="89">
        <v>307</v>
      </c>
      <c r="Y444" s="19"/>
      <c r="Z444" s="101"/>
      <c r="AA444" s="102">
        <f t="shared" si="30"/>
        <v>41.908575241908572</v>
      </c>
      <c r="AD444" s="27"/>
      <c r="AF444" s="104"/>
    </row>
    <row r="445" spans="1:70" s="103" customFormat="1" x14ac:dyDescent="0.3">
      <c r="A445" s="95" t="s">
        <v>82</v>
      </c>
      <c r="B445" s="95" t="s">
        <v>108</v>
      </c>
      <c r="C445" s="96">
        <v>15.4</v>
      </c>
      <c r="D445" s="96">
        <v>1.41</v>
      </c>
      <c r="E445" s="97">
        <f t="shared" si="28"/>
        <v>10.921985815602838</v>
      </c>
      <c r="F445" s="97">
        <f t="shared" si="29"/>
        <v>9.1558441558441547E-2</v>
      </c>
      <c r="G445" s="98">
        <v>7.59</v>
      </c>
      <c r="H445" s="98">
        <v>0.86</v>
      </c>
      <c r="I445" s="98">
        <v>0.19700000000000001</v>
      </c>
      <c r="J445" s="98">
        <v>1.0999999999999999E-2</v>
      </c>
      <c r="K445" s="99">
        <v>-0.1356</v>
      </c>
      <c r="L445" s="98">
        <v>5.0761419999999999</v>
      </c>
      <c r="M445" s="98">
        <v>0.283439</v>
      </c>
      <c r="N445" s="98">
        <v>0.29599999999999999</v>
      </c>
      <c r="O445" s="98">
        <v>4.8000000000000001E-2</v>
      </c>
      <c r="P445" s="100"/>
      <c r="Q445" s="95">
        <v>2184</v>
      </c>
      <c r="R445" s="95">
        <v>100</v>
      </c>
      <c r="S445" s="95">
        <v>1159</v>
      </c>
      <c r="T445" s="95">
        <v>58</v>
      </c>
      <c r="U445" s="95">
        <v>3360</v>
      </c>
      <c r="V445" s="95">
        <v>203</v>
      </c>
      <c r="W445" s="89">
        <v>1283</v>
      </c>
      <c r="X445" s="89">
        <v>55</v>
      </c>
      <c r="Y445" s="19"/>
      <c r="Z445" s="101">
        <v>65</v>
      </c>
      <c r="AA445" s="102">
        <f t="shared" si="30"/>
        <v>65.50595238095238</v>
      </c>
      <c r="AD445" s="27"/>
      <c r="AF445" s="104"/>
    </row>
    <row r="446" spans="1:70" s="103" customFormat="1" x14ac:dyDescent="0.3">
      <c r="A446" s="95" t="s">
        <v>78</v>
      </c>
      <c r="B446" s="95" t="s">
        <v>102</v>
      </c>
      <c r="C446" s="96">
        <v>4.74</v>
      </c>
      <c r="D446" s="96">
        <v>0.34</v>
      </c>
      <c r="E446" s="97">
        <f t="shared" si="28"/>
        <v>13.941176470588236</v>
      </c>
      <c r="F446" s="97">
        <f t="shared" si="29"/>
        <v>7.1729957805907171E-2</v>
      </c>
      <c r="G446" s="98">
        <v>31.6</v>
      </c>
      <c r="H446" s="98">
        <v>5.7</v>
      </c>
      <c r="I446" s="98">
        <v>0.40300000000000002</v>
      </c>
      <c r="J446" s="98">
        <v>7.0999999999999994E-2</v>
      </c>
      <c r="K446" s="99">
        <v>0.51292000000000004</v>
      </c>
      <c r="L446" s="98">
        <v>2.4813900000000002</v>
      </c>
      <c r="M446" s="98">
        <v>0.4371679</v>
      </c>
      <c r="N446" s="98">
        <v>0.7</v>
      </c>
      <c r="O446" s="98">
        <v>0.18</v>
      </c>
      <c r="P446" s="100"/>
      <c r="Q446" s="95">
        <v>3538</v>
      </c>
      <c r="R446" s="95">
        <v>174</v>
      </c>
      <c r="S446" s="95">
        <v>2183</v>
      </c>
      <c r="T446" s="95">
        <v>320</v>
      </c>
      <c r="U446" s="95">
        <v>4430</v>
      </c>
      <c r="V446" s="95">
        <v>252</v>
      </c>
      <c r="W446" s="89">
        <v>2001</v>
      </c>
      <c r="X446" s="89">
        <v>551</v>
      </c>
      <c r="Y446" s="19"/>
      <c r="Z446" s="101"/>
      <c r="AA446" s="102">
        <f t="shared" si="30"/>
        <v>50.722347629796836</v>
      </c>
      <c r="AD446" s="27"/>
      <c r="AF446" s="104"/>
    </row>
    <row r="447" spans="1:70" s="103" customFormat="1" x14ac:dyDescent="0.3">
      <c r="A447" s="95" t="s">
        <v>106</v>
      </c>
      <c r="B447" s="95" t="s">
        <v>100</v>
      </c>
      <c r="C447" s="96">
        <v>1.55</v>
      </c>
      <c r="D447" s="96">
        <v>1.3</v>
      </c>
      <c r="E447" s="97">
        <f t="shared" si="28"/>
        <v>1.1923076923076923</v>
      </c>
      <c r="F447" s="97">
        <f t="shared" si="29"/>
        <v>0.83870967741935487</v>
      </c>
      <c r="G447" s="98">
        <v>61</v>
      </c>
      <c r="H447" s="98">
        <v>14</v>
      </c>
      <c r="I447" s="98">
        <v>0.75</v>
      </c>
      <c r="J447" s="98">
        <v>0.2</v>
      </c>
      <c r="K447" s="98">
        <v>0.79698999999999998</v>
      </c>
      <c r="L447" s="99">
        <v>1.3333330000000001</v>
      </c>
      <c r="M447" s="98">
        <v>0.35555560000000003</v>
      </c>
      <c r="N447" s="98">
        <v>0.61</v>
      </c>
      <c r="O447" s="98">
        <v>0.11</v>
      </c>
      <c r="P447" s="100"/>
      <c r="Q447" s="95">
        <v>4191</v>
      </c>
      <c r="R447" s="95">
        <v>225</v>
      </c>
      <c r="S447" s="95">
        <v>3608</v>
      </c>
      <c r="T447" s="95">
        <v>722</v>
      </c>
      <c r="U447" s="95">
        <v>4483</v>
      </c>
      <c r="V447" s="95">
        <v>231</v>
      </c>
      <c r="W447" s="89">
        <v>4336</v>
      </c>
      <c r="X447" s="89">
        <v>154</v>
      </c>
      <c r="Y447" s="19"/>
      <c r="Z447" s="101"/>
      <c r="AA447" s="102">
        <f t="shared" si="30"/>
        <v>19.518179790318982</v>
      </c>
      <c r="AD447" s="27"/>
      <c r="AF447" s="104"/>
    </row>
    <row r="448" spans="1:70" s="103" customFormat="1" x14ac:dyDescent="0.3">
      <c r="A448" s="95" t="s">
        <v>83</v>
      </c>
      <c r="B448" s="95" t="s">
        <v>99</v>
      </c>
      <c r="C448" s="96">
        <v>5.81</v>
      </c>
      <c r="D448" s="96">
        <v>0.32</v>
      </c>
      <c r="E448" s="97">
        <f t="shared" si="28"/>
        <v>18.15625</v>
      </c>
      <c r="F448" s="97">
        <f t="shared" si="29"/>
        <v>5.5077452667814115E-2</v>
      </c>
      <c r="G448" s="98">
        <v>49</v>
      </c>
      <c r="H448" s="98">
        <v>3.2</v>
      </c>
      <c r="I448" s="98">
        <v>0.52700000000000002</v>
      </c>
      <c r="J448" s="98">
        <v>4.3999999999999997E-2</v>
      </c>
      <c r="K448" s="98">
        <v>0.88431999999999999</v>
      </c>
      <c r="L448" s="99">
        <v>1.8975329999999999</v>
      </c>
      <c r="M448" s="98">
        <v>0.15842780000000001</v>
      </c>
      <c r="N448" s="98">
        <v>0.70399999999999996</v>
      </c>
      <c r="O448" s="98">
        <v>3.7999999999999999E-2</v>
      </c>
      <c r="P448" s="100"/>
      <c r="Q448" s="95">
        <v>3972</v>
      </c>
      <c r="R448" s="95">
        <v>64</v>
      </c>
      <c r="S448" s="95">
        <v>2729</v>
      </c>
      <c r="T448" s="95">
        <v>182</v>
      </c>
      <c r="U448" s="95">
        <v>4677</v>
      </c>
      <c r="V448" s="95">
        <v>56</v>
      </c>
      <c r="W448" s="89">
        <v>4399</v>
      </c>
      <c r="X448" s="89">
        <v>27</v>
      </c>
      <c r="Y448" s="19"/>
      <c r="Z448" s="101"/>
      <c r="AA448" s="102">
        <f t="shared" si="30"/>
        <v>41.650630746204833</v>
      </c>
      <c r="AD448" s="27"/>
      <c r="AF448" s="104"/>
    </row>
    <row r="449" spans="1:32" s="103" customFormat="1" x14ac:dyDescent="0.3">
      <c r="A449" s="95" t="s">
        <v>87</v>
      </c>
      <c r="B449" s="95" t="s">
        <v>91</v>
      </c>
      <c r="C449" s="96">
        <v>3.75</v>
      </c>
      <c r="D449" s="96">
        <v>0.38</v>
      </c>
      <c r="E449" s="97">
        <f t="shared" si="28"/>
        <v>9.8684210526315788</v>
      </c>
      <c r="F449" s="97">
        <f t="shared" si="29"/>
        <v>0.10133333333333333</v>
      </c>
      <c r="G449" s="98">
        <v>93</v>
      </c>
      <c r="H449" s="98">
        <v>14</v>
      </c>
      <c r="I449" s="98">
        <v>0.9</v>
      </c>
      <c r="J449" s="98">
        <v>0.11</v>
      </c>
      <c r="K449" s="99">
        <v>0.82325999999999999</v>
      </c>
      <c r="L449" s="98">
        <v>1.111111</v>
      </c>
      <c r="M449" s="98">
        <v>0.13580249999999999</v>
      </c>
      <c r="N449" s="98">
        <v>0.72</v>
      </c>
      <c r="O449" s="98">
        <v>5.8999999999999997E-2</v>
      </c>
      <c r="P449" s="100"/>
      <c r="Q449" s="95">
        <v>4613</v>
      </c>
      <c r="R449" s="95">
        <v>148</v>
      </c>
      <c r="S449" s="95">
        <v>4138</v>
      </c>
      <c r="T449" s="95">
        <v>366</v>
      </c>
      <c r="U449" s="95">
        <v>4829</v>
      </c>
      <c r="V449" s="95">
        <v>120</v>
      </c>
      <c r="W449" s="89">
        <v>4774</v>
      </c>
      <c r="X449" s="89">
        <v>103</v>
      </c>
      <c r="Y449" s="19"/>
      <c r="Z449" s="101"/>
      <c r="AA449" s="102">
        <f t="shared" si="30"/>
        <v>14.309380824187201</v>
      </c>
      <c r="AD449" s="27"/>
      <c r="AF449" s="104"/>
    </row>
    <row r="450" spans="1:32" s="103" customFormat="1" x14ac:dyDescent="0.3">
      <c r="A450" s="95" t="s">
        <v>80</v>
      </c>
      <c r="B450" s="95" t="s">
        <v>100</v>
      </c>
      <c r="C450" s="96">
        <v>2.88</v>
      </c>
      <c r="D450" s="96">
        <v>0.27</v>
      </c>
      <c r="E450" s="97">
        <f t="shared" si="28"/>
        <v>10.666666666666666</v>
      </c>
      <c r="F450" s="97">
        <f t="shared" si="29"/>
        <v>9.3750000000000014E-2</v>
      </c>
      <c r="G450" s="98">
        <v>79.8</v>
      </c>
      <c r="H450" s="98">
        <v>8.1999999999999993</v>
      </c>
      <c r="I450" s="98">
        <v>0.75700000000000001</v>
      </c>
      <c r="J450" s="98">
        <v>6.8000000000000005E-2</v>
      </c>
      <c r="K450" s="99">
        <v>0.85304000000000002</v>
      </c>
      <c r="L450" s="98">
        <v>1.3210040000000001</v>
      </c>
      <c r="M450" s="98">
        <v>0.11866350000000001</v>
      </c>
      <c r="N450" s="98">
        <v>0.76100000000000001</v>
      </c>
      <c r="O450" s="98">
        <v>0.06</v>
      </c>
      <c r="P450" s="100"/>
      <c r="Q450" s="95">
        <v>4460</v>
      </c>
      <c r="R450" s="95">
        <v>101</v>
      </c>
      <c r="S450" s="95">
        <v>3633</v>
      </c>
      <c r="T450" s="95">
        <v>244</v>
      </c>
      <c r="U450" s="95">
        <v>4857</v>
      </c>
      <c r="V450" s="95">
        <v>75</v>
      </c>
      <c r="W450" s="89">
        <v>4771</v>
      </c>
      <c r="X450" s="89">
        <v>57</v>
      </c>
      <c r="Y450" s="19"/>
      <c r="Z450" s="101"/>
      <c r="AA450" s="102">
        <f t="shared" si="30"/>
        <v>25.200741198270535</v>
      </c>
      <c r="AD450" s="27"/>
      <c r="AF450" s="104"/>
    </row>
    <row r="451" spans="1:32" s="103" customFormat="1" x14ac:dyDescent="0.3">
      <c r="A451" s="95" t="s">
        <v>81</v>
      </c>
      <c r="B451" s="95" t="s">
        <v>98</v>
      </c>
      <c r="C451" s="96">
        <v>1.45</v>
      </c>
      <c r="D451" s="96">
        <v>-2.8847699999999998E-4</v>
      </c>
      <c r="E451" s="97">
        <f t="shared" si="28"/>
        <v>-5026.3972517739721</v>
      </c>
      <c r="F451" s="97">
        <f t="shared" si="29"/>
        <v>-1.9894965517241379E-4</v>
      </c>
      <c r="G451" s="98">
        <v>83</v>
      </c>
      <c r="H451" s="98">
        <v>18</v>
      </c>
      <c r="I451" s="98">
        <v>0.77</v>
      </c>
      <c r="J451" s="98">
        <v>0.15</v>
      </c>
      <c r="K451" s="99">
        <v>0.75919000000000003</v>
      </c>
      <c r="L451" s="98">
        <v>1.2987010000000001</v>
      </c>
      <c r="M451" s="98">
        <v>0.25299379999999999</v>
      </c>
      <c r="N451" s="98">
        <v>0.72</v>
      </c>
      <c r="O451" s="98">
        <v>0.12</v>
      </c>
      <c r="P451" s="100"/>
      <c r="Q451" s="95">
        <v>4499</v>
      </c>
      <c r="R451" s="95">
        <v>213</v>
      </c>
      <c r="S451" s="95">
        <v>3681</v>
      </c>
      <c r="T451" s="95">
        <v>535</v>
      </c>
      <c r="U451" s="95">
        <v>4889</v>
      </c>
      <c r="V451" s="95">
        <v>202</v>
      </c>
      <c r="W451" s="89">
        <v>4713</v>
      </c>
      <c r="X451" s="89">
        <v>159</v>
      </c>
      <c r="Y451" s="19"/>
      <c r="Z451" s="101"/>
      <c r="AA451" s="102">
        <f t="shared" si="30"/>
        <v>24.708529351605648</v>
      </c>
      <c r="AD451" s="27"/>
      <c r="AF451" s="104"/>
    </row>
    <row r="452" spans="1:32" s="103" customFormat="1" x14ac:dyDescent="0.3">
      <c r="A452" s="95" t="s">
        <v>89</v>
      </c>
      <c r="B452" s="95" t="s">
        <v>96</v>
      </c>
      <c r="C452" s="96">
        <v>3.43</v>
      </c>
      <c r="D452" s="96">
        <v>1.3</v>
      </c>
      <c r="E452" s="97">
        <f t="shared" si="28"/>
        <v>2.6384615384615384</v>
      </c>
      <c r="F452" s="97">
        <f t="shared" si="29"/>
        <v>0.3790087463556851</v>
      </c>
      <c r="G452" s="98">
        <v>982.2</v>
      </c>
      <c r="H452" s="98">
        <v>294</v>
      </c>
      <c r="I452" s="98">
        <v>0.376</v>
      </c>
      <c r="J452" s="98">
        <v>7.5999999999999998E-2</v>
      </c>
      <c r="K452" s="99">
        <v>0.46810000000000002</v>
      </c>
      <c r="L452" s="98">
        <v>2.6595740000000001</v>
      </c>
      <c r="M452" s="98">
        <v>0.53757359999999998</v>
      </c>
      <c r="N452" s="98">
        <v>0.317</v>
      </c>
      <c r="O452" s="98">
        <v>6.7000000000000004E-2</v>
      </c>
      <c r="P452" s="100"/>
      <c r="Q452" s="95">
        <v>6997</v>
      </c>
      <c r="R452" s="95">
        <v>298</v>
      </c>
      <c r="S452" s="95">
        <v>2058</v>
      </c>
      <c r="T452" s="95">
        <v>349</v>
      </c>
      <c r="U452" s="95">
        <v>9149</v>
      </c>
      <c r="V452" s="95">
        <v>341</v>
      </c>
      <c r="W452" s="89">
        <v>1483</v>
      </c>
      <c r="X452" s="89">
        <v>339</v>
      </c>
      <c r="Y452" s="19"/>
      <c r="Z452" s="101"/>
      <c r="AA452" s="102">
        <f t="shared" si="30"/>
        <v>77.505738332058144</v>
      </c>
      <c r="AD452" s="27"/>
      <c r="AF452" s="104"/>
    </row>
    <row r="453" spans="1:32" ht="22.8" customHeight="1" x14ac:dyDescent="0.3">
      <c r="A453" s="86" t="s">
        <v>114</v>
      </c>
      <c r="B453" s="86"/>
      <c r="C453" s="86"/>
      <c r="D453" s="86"/>
      <c r="E453" s="86"/>
      <c r="F453" s="86"/>
      <c r="G453" s="86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8"/>
      <c r="X453" s="88"/>
      <c r="AA453" s="9"/>
    </row>
    <row r="454" spans="1:32" x14ac:dyDescent="0.3">
      <c r="A454" s="78">
        <v>39</v>
      </c>
      <c r="B454" s="78" t="s">
        <v>148</v>
      </c>
      <c r="C454" s="78">
        <v>366</v>
      </c>
      <c r="D454" s="78">
        <v>205</v>
      </c>
      <c r="E454" s="80">
        <v>2.0409999999999999</v>
      </c>
      <c r="F454" s="80">
        <f t="shared" ref="F454:F479" si="31">D454/C454</f>
        <v>0.56010928961748629</v>
      </c>
      <c r="G454" s="81">
        <v>1.804</v>
      </c>
      <c r="H454" s="81">
        <v>6.4000000000000001E-2</v>
      </c>
      <c r="I454" s="81">
        <v>0.17580000000000001</v>
      </c>
      <c r="J454" s="81">
        <v>6.6E-3</v>
      </c>
      <c r="K454" s="82">
        <v>0.62434999999999996</v>
      </c>
      <c r="L454" s="81">
        <v>5.6882820000000001</v>
      </c>
      <c r="M454" s="81">
        <v>0.28150199999999997</v>
      </c>
      <c r="N454" s="81">
        <v>7.5800000000000006E-2</v>
      </c>
      <c r="O454" s="92">
        <v>2.5000000000000001E-3</v>
      </c>
      <c r="P454" s="83">
        <v>0</v>
      </c>
      <c r="Q454" s="78">
        <v>1047</v>
      </c>
      <c r="R454" s="78">
        <v>23</v>
      </c>
      <c r="S454" s="90">
        <v>1045</v>
      </c>
      <c r="T454" s="78">
        <v>38</v>
      </c>
      <c r="U454" s="78">
        <v>1051</v>
      </c>
      <c r="V454" s="78">
        <v>65</v>
      </c>
      <c r="W454" s="93">
        <v>1047</v>
      </c>
      <c r="X454" s="93">
        <v>23</v>
      </c>
      <c r="Y454" s="22"/>
      <c r="Z454" s="1">
        <v>0.54</v>
      </c>
      <c r="AA454" s="9">
        <f t="shared" ref="AA454:AA479" si="32">100-(100*(S454/U454))</f>
        <v>0.57088487155090206</v>
      </c>
      <c r="AB454" s="26"/>
      <c r="AF454" s="75"/>
    </row>
    <row r="455" spans="1:32" x14ac:dyDescent="0.3">
      <c r="A455" s="78">
        <v>9</v>
      </c>
      <c r="B455" s="78" t="s">
        <v>148</v>
      </c>
      <c r="C455" s="78">
        <v>626</v>
      </c>
      <c r="D455" s="78">
        <v>151</v>
      </c>
      <c r="E455" s="80">
        <v>3.52</v>
      </c>
      <c r="F455" s="80">
        <f t="shared" si="31"/>
        <v>0.24121405750798722</v>
      </c>
      <c r="G455" s="81">
        <v>1.8759999999999999</v>
      </c>
      <c r="H455" s="81">
        <v>7.1999999999999995E-2</v>
      </c>
      <c r="I455" s="81">
        <v>0.17599999999999999</v>
      </c>
      <c r="J455" s="81">
        <v>6.7999999999999996E-3</v>
      </c>
      <c r="K455" s="82">
        <v>0.50863000000000003</v>
      </c>
      <c r="L455" s="81">
        <v>5.6818179999999998</v>
      </c>
      <c r="M455" s="81">
        <v>0.28409089999999998</v>
      </c>
      <c r="N455" s="81">
        <v>7.5700000000000003E-2</v>
      </c>
      <c r="O455" s="92">
        <v>2.8E-3</v>
      </c>
      <c r="P455" s="83">
        <v>0</v>
      </c>
      <c r="Q455" s="78">
        <v>1073</v>
      </c>
      <c r="R455" s="78">
        <v>25</v>
      </c>
      <c r="S455" s="90">
        <v>1045</v>
      </c>
      <c r="T455" s="78">
        <v>38</v>
      </c>
      <c r="U455" s="78">
        <v>1129</v>
      </c>
      <c r="V455" s="78">
        <v>76</v>
      </c>
      <c r="W455" s="93">
        <v>1069</v>
      </c>
      <c r="X455" s="93">
        <v>25</v>
      </c>
      <c r="Y455" s="22"/>
      <c r="Z455" s="1">
        <v>7.4</v>
      </c>
      <c r="AA455" s="9">
        <f t="shared" si="32"/>
        <v>7.4402125775022085</v>
      </c>
      <c r="AB455" s="26" t="s">
        <v>63</v>
      </c>
      <c r="AF455" s="75"/>
    </row>
    <row r="456" spans="1:32" x14ac:dyDescent="0.3">
      <c r="A456" s="78">
        <v>23</v>
      </c>
      <c r="B456" s="78" t="s">
        <v>148</v>
      </c>
      <c r="C456" s="78">
        <v>114</v>
      </c>
      <c r="D456" s="78">
        <v>34.9</v>
      </c>
      <c r="E456" s="80">
        <v>2.7069999999999999</v>
      </c>
      <c r="F456" s="80">
        <f t="shared" si="31"/>
        <v>0.30614035087719299</v>
      </c>
      <c r="G456" s="81">
        <v>1.903</v>
      </c>
      <c r="H456" s="81">
        <v>8.3000000000000004E-2</v>
      </c>
      <c r="I456" s="81">
        <v>0.17649999999999999</v>
      </c>
      <c r="J456" s="81">
        <v>6.0000000000000001E-3</v>
      </c>
      <c r="K456" s="82">
        <v>0.60196000000000005</v>
      </c>
      <c r="L456" s="81">
        <v>5.6657219999999997</v>
      </c>
      <c r="M456" s="81">
        <v>0.2632234</v>
      </c>
      <c r="N456" s="81">
        <v>7.7600000000000002E-2</v>
      </c>
      <c r="O456" s="92">
        <v>2.8999999999999998E-3</v>
      </c>
      <c r="P456" s="83">
        <v>0</v>
      </c>
      <c r="Q456" s="78">
        <v>1082</v>
      </c>
      <c r="R456" s="78">
        <v>28</v>
      </c>
      <c r="S456" s="90">
        <v>1051</v>
      </c>
      <c r="T456" s="78">
        <v>32</v>
      </c>
      <c r="U456" s="78">
        <v>1146</v>
      </c>
      <c r="V456" s="78">
        <v>69</v>
      </c>
      <c r="W456" s="93">
        <v>1071</v>
      </c>
      <c r="X456" s="93">
        <v>27</v>
      </c>
      <c r="Y456" s="22"/>
      <c r="Z456" s="1">
        <v>8.3000000000000007</v>
      </c>
      <c r="AA456" s="9">
        <f t="shared" si="32"/>
        <v>8.2897033158813258</v>
      </c>
      <c r="AB456" s="26" t="s">
        <v>63</v>
      </c>
      <c r="AF456" s="75"/>
    </row>
    <row r="457" spans="1:32" x14ac:dyDescent="0.3">
      <c r="A457" s="78">
        <v>10</v>
      </c>
      <c r="B457" s="78" t="s">
        <v>147</v>
      </c>
      <c r="C457" s="78">
        <v>656</v>
      </c>
      <c r="D457" s="78">
        <v>222</v>
      </c>
      <c r="E457" s="80">
        <v>2.6640000000000001</v>
      </c>
      <c r="F457" s="80">
        <f t="shared" si="31"/>
        <v>0.33841463414634149</v>
      </c>
      <c r="G457" s="81">
        <v>1.913</v>
      </c>
      <c r="H457" s="81">
        <v>9.6000000000000002E-2</v>
      </c>
      <c r="I457" s="81">
        <v>0.17649999999999999</v>
      </c>
      <c r="J457" s="81">
        <v>7.4000000000000003E-3</v>
      </c>
      <c r="K457" s="82">
        <v>0.49236999999999997</v>
      </c>
      <c r="L457" s="81">
        <v>5.6657219999999997</v>
      </c>
      <c r="M457" s="81">
        <v>0.29853380000000002</v>
      </c>
      <c r="N457" s="81">
        <v>7.7899999999999997E-2</v>
      </c>
      <c r="O457" s="92">
        <v>3.0999999999999999E-3</v>
      </c>
      <c r="P457" s="83">
        <v>1</v>
      </c>
      <c r="Q457" s="78">
        <v>1086</v>
      </c>
      <c r="R457" s="78">
        <v>33</v>
      </c>
      <c r="S457" s="90">
        <v>1051</v>
      </c>
      <c r="T457" s="78">
        <v>38</v>
      </c>
      <c r="U457" s="78">
        <v>1157</v>
      </c>
      <c r="V457" s="78">
        <v>90</v>
      </c>
      <c r="W457" s="93">
        <v>1072</v>
      </c>
      <c r="X457" s="93">
        <v>31</v>
      </c>
      <c r="Y457" s="22"/>
      <c r="Z457" s="1">
        <v>9.1999999999999993</v>
      </c>
      <c r="AA457" s="9">
        <f t="shared" si="32"/>
        <v>9.1616248919619778</v>
      </c>
      <c r="AB457" s="26" t="s">
        <v>63</v>
      </c>
      <c r="AF457" s="75"/>
    </row>
    <row r="458" spans="1:32" x14ac:dyDescent="0.3">
      <c r="A458" s="78">
        <v>43</v>
      </c>
      <c r="B458" s="78" t="s">
        <v>147</v>
      </c>
      <c r="C458" s="78">
        <v>99</v>
      </c>
      <c r="D458" s="78">
        <v>26.9</v>
      </c>
      <c r="E458" s="80">
        <v>3.09</v>
      </c>
      <c r="F458" s="80">
        <f t="shared" si="31"/>
        <v>0.27171717171717169</v>
      </c>
      <c r="G458" s="81">
        <v>1.89</v>
      </c>
      <c r="H458" s="81">
        <v>0.1</v>
      </c>
      <c r="I458" s="81">
        <v>0.17680000000000001</v>
      </c>
      <c r="J458" s="81">
        <v>8.3999999999999995E-3</v>
      </c>
      <c r="K458" s="82">
        <v>0.61492999999999998</v>
      </c>
      <c r="L458" s="81">
        <v>5.6561089999999998</v>
      </c>
      <c r="M458" s="81">
        <v>0.31991560000000002</v>
      </c>
      <c r="N458" s="81">
        <v>8.1199999999999994E-2</v>
      </c>
      <c r="O458" s="92">
        <v>3.5000000000000001E-3</v>
      </c>
      <c r="P458" s="83">
        <v>2</v>
      </c>
      <c r="Q458" s="78">
        <v>1078</v>
      </c>
      <c r="R458" s="78">
        <v>34</v>
      </c>
      <c r="S458" s="90">
        <v>1051</v>
      </c>
      <c r="T458" s="78">
        <v>43</v>
      </c>
      <c r="U458" s="78">
        <v>1133</v>
      </c>
      <c r="V458" s="78">
        <v>85</v>
      </c>
      <c r="W458" s="93">
        <v>1071</v>
      </c>
      <c r="X458" s="93">
        <v>34</v>
      </c>
      <c r="Y458" s="22"/>
      <c r="Z458" s="1">
        <v>7.2</v>
      </c>
      <c r="AA458" s="9">
        <f t="shared" si="32"/>
        <v>7.2374227714033594</v>
      </c>
      <c r="AB458" s="26" t="s">
        <v>63</v>
      </c>
      <c r="AF458" s="75"/>
    </row>
    <row r="459" spans="1:32" x14ac:dyDescent="0.3">
      <c r="A459" s="78">
        <v>36</v>
      </c>
      <c r="B459" s="78" t="s">
        <v>148</v>
      </c>
      <c r="C459" s="78">
        <v>558</v>
      </c>
      <c r="D459" s="78">
        <v>980</v>
      </c>
      <c r="E459" s="80">
        <v>2.234</v>
      </c>
      <c r="F459" s="80">
        <f t="shared" si="31"/>
        <v>1.7562724014336917</v>
      </c>
      <c r="G459" s="81">
        <v>1.865</v>
      </c>
      <c r="H459" s="81">
        <v>7.3999999999999996E-2</v>
      </c>
      <c r="I459" s="81">
        <v>0.17929999999999999</v>
      </c>
      <c r="J459" s="81">
        <v>5.0000000000000001E-3</v>
      </c>
      <c r="K459" s="82">
        <v>0.62104999999999999</v>
      </c>
      <c r="L459" s="81">
        <v>5.5772449999999996</v>
      </c>
      <c r="M459" s="81">
        <v>0.236403</v>
      </c>
      <c r="N459" s="81">
        <v>7.6300000000000007E-2</v>
      </c>
      <c r="O459" s="92">
        <v>2.5000000000000001E-3</v>
      </c>
      <c r="P459" s="83">
        <v>0</v>
      </c>
      <c r="Q459" s="78">
        <v>1069</v>
      </c>
      <c r="R459" s="78">
        <v>26</v>
      </c>
      <c r="S459" s="90">
        <v>1062</v>
      </c>
      <c r="T459" s="78">
        <v>27</v>
      </c>
      <c r="U459" s="78">
        <v>1084</v>
      </c>
      <c r="V459" s="78">
        <v>61</v>
      </c>
      <c r="W459" s="93">
        <v>1065</v>
      </c>
      <c r="X459" s="93">
        <v>24</v>
      </c>
      <c r="Y459" s="22"/>
      <c r="Z459" s="1">
        <v>2</v>
      </c>
      <c r="AA459" s="9">
        <f t="shared" si="32"/>
        <v>2.0295202952029427</v>
      </c>
      <c r="AB459" s="26"/>
      <c r="AF459" s="75"/>
    </row>
    <row r="460" spans="1:32" x14ac:dyDescent="0.3">
      <c r="A460" s="78">
        <v>44</v>
      </c>
      <c r="B460" s="78" t="s">
        <v>148</v>
      </c>
      <c r="C460" s="78">
        <v>110.3</v>
      </c>
      <c r="D460" s="78">
        <v>35.299999999999997</v>
      </c>
      <c r="E460" s="80">
        <v>2.645</v>
      </c>
      <c r="F460" s="80">
        <f t="shared" si="31"/>
        <v>0.32003626473254759</v>
      </c>
      <c r="G460" s="81">
        <v>1.8819999999999999</v>
      </c>
      <c r="H460" s="81">
        <v>7.4999999999999997E-2</v>
      </c>
      <c r="I460" s="81">
        <v>0.1794</v>
      </c>
      <c r="J460" s="81">
        <v>7.0000000000000001E-3</v>
      </c>
      <c r="K460" s="82">
        <v>0.52386999999999995</v>
      </c>
      <c r="L460" s="81">
        <v>5.5741360000000002</v>
      </c>
      <c r="M460" s="81">
        <v>0.27963890000000002</v>
      </c>
      <c r="N460" s="81">
        <v>7.8100000000000003E-2</v>
      </c>
      <c r="O460" s="92">
        <v>2.8999999999999998E-3</v>
      </c>
      <c r="P460" s="83">
        <v>0</v>
      </c>
      <c r="Q460" s="78">
        <v>1075</v>
      </c>
      <c r="R460" s="78">
        <v>26</v>
      </c>
      <c r="S460" s="90">
        <v>1062</v>
      </c>
      <c r="T460" s="78">
        <v>38</v>
      </c>
      <c r="U460" s="78">
        <v>1102</v>
      </c>
      <c r="V460" s="78">
        <v>76</v>
      </c>
      <c r="W460" s="93">
        <v>1073</v>
      </c>
      <c r="X460" s="93">
        <v>26</v>
      </c>
      <c r="Y460" s="22"/>
      <c r="Z460" s="1">
        <v>3.7</v>
      </c>
      <c r="AA460" s="9">
        <f t="shared" si="32"/>
        <v>3.629764065335749</v>
      </c>
      <c r="AB460" s="26"/>
    </row>
    <row r="461" spans="1:32" x14ac:dyDescent="0.3">
      <c r="A461" s="78">
        <v>4</v>
      </c>
      <c r="B461" s="78" t="s">
        <v>148</v>
      </c>
      <c r="C461" s="78">
        <v>318</v>
      </c>
      <c r="D461" s="78">
        <v>96.9</v>
      </c>
      <c r="E461" s="80">
        <v>2.61</v>
      </c>
      <c r="F461" s="80">
        <f t="shared" si="31"/>
        <v>0.30471698113207552</v>
      </c>
      <c r="G461" s="81">
        <v>1.9339999999999999</v>
      </c>
      <c r="H461" s="81">
        <v>7.1999999999999995E-2</v>
      </c>
      <c r="I461" s="81">
        <v>0.17949999999999999</v>
      </c>
      <c r="J461" s="81">
        <v>6.1999999999999998E-3</v>
      </c>
      <c r="K461" s="82">
        <v>0.49997000000000003</v>
      </c>
      <c r="L461" s="81">
        <v>5.5710309999999996</v>
      </c>
      <c r="M461" s="81">
        <v>0.26380930000000002</v>
      </c>
      <c r="N461" s="81">
        <v>7.9100000000000004E-2</v>
      </c>
      <c r="O461" s="92">
        <v>2.8999999999999998E-3</v>
      </c>
      <c r="P461" s="83">
        <v>0</v>
      </c>
      <c r="Q461" s="78">
        <v>1093</v>
      </c>
      <c r="R461" s="78">
        <v>24</v>
      </c>
      <c r="S461" s="90">
        <v>1067</v>
      </c>
      <c r="T461" s="78">
        <v>32</v>
      </c>
      <c r="U461" s="78">
        <v>1145</v>
      </c>
      <c r="V461" s="78">
        <v>69</v>
      </c>
      <c r="W461" s="93">
        <v>1086</v>
      </c>
      <c r="X461" s="93">
        <v>24</v>
      </c>
      <c r="Y461" s="22"/>
      <c r="Z461" s="1">
        <v>6.8</v>
      </c>
      <c r="AA461" s="9">
        <f t="shared" si="32"/>
        <v>6.8122270742358069</v>
      </c>
      <c r="AB461" s="26" t="s">
        <v>63</v>
      </c>
    </row>
    <row r="462" spans="1:32" x14ac:dyDescent="0.3">
      <c r="A462" s="78">
        <v>29</v>
      </c>
      <c r="B462" s="78" t="s">
        <v>148</v>
      </c>
      <c r="C462" s="78">
        <v>1600</v>
      </c>
      <c r="D462" s="78">
        <v>-116.2</v>
      </c>
      <c r="E462" s="80">
        <v>2.64</v>
      </c>
      <c r="F462" s="80">
        <f t="shared" si="31"/>
        <v>-7.2624999999999995E-2</v>
      </c>
      <c r="G462" s="81">
        <v>1.9219999999999999</v>
      </c>
      <c r="H462" s="81">
        <v>9.4E-2</v>
      </c>
      <c r="I462" s="81">
        <v>0.1797</v>
      </c>
      <c r="J462" s="81">
        <v>5.1000000000000004E-3</v>
      </c>
      <c r="K462" s="82">
        <v>0.66844999999999999</v>
      </c>
      <c r="L462" s="81">
        <v>5.5648299999999997</v>
      </c>
      <c r="M462" s="81">
        <v>0.23844850000000001</v>
      </c>
      <c r="N462" s="81">
        <v>7.6700000000000004E-2</v>
      </c>
      <c r="O462" s="92">
        <v>2.8E-3</v>
      </c>
      <c r="P462" s="83">
        <v>0</v>
      </c>
      <c r="Q462" s="78">
        <v>1089</v>
      </c>
      <c r="R462" s="78">
        <v>32</v>
      </c>
      <c r="S462" s="90">
        <v>1067</v>
      </c>
      <c r="T462" s="78">
        <v>27</v>
      </c>
      <c r="U462" s="78">
        <v>1133</v>
      </c>
      <c r="V462" s="78">
        <v>72</v>
      </c>
      <c r="W462" s="93">
        <v>1072</v>
      </c>
      <c r="X462" s="93">
        <v>26</v>
      </c>
      <c r="Y462" s="22"/>
      <c r="Z462" s="1">
        <v>5.8</v>
      </c>
      <c r="AA462" s="9">
        <f t="shared" si="32"/>
        <v>5.8252427184466029</v>
      </c>
      <c r="AB462" s="26" t="s">
        <v>63</v>
      </c>
    </row>
    <row r="463" spans="1:32" x14ac:dyDescent="0.3">
      <c r="A463" s="78">
        <v>45</v>
      </c>
      <c r="B463" s="78" t="s">
        <v>148</v>
      </c>
      <c r="C463" s="78">
        <v>70.5</v>
      </c>
      <c r="D463" s="78">
        <v>14.7</v>
      </c>
      <c r="E463" s="80">
        <v>4.58</v>
      </c>
      <c r="F463" s="80">
        <f t="shared" si="31"/>
        <v>0.20851063829787234</v>
      </c>
      <c r="G463" s="81">
        <v>2.028</v>
      </c>
      <c r="H463" s="81">
        <v>9.7000000000000003E-2</v>
      </c>
      <c r="I463" s="81">
        <v>0.1797</v>
      </c>
      <c r="J463" s="81">
        <v>6.1999999999999998E-3</v>
      </c>
      <c r="K463" s="82">
        <v>0.54079999999999995</v>
      </c>
      <c r="L463" s="81">
        <v>5.5648299999999997</v>
      </c>
      <c r="M463" s="81">
        <v>0.26322240000000002</v>
      </c>
      <c r="N463" s="81">
        <v>8.3900000000000002E-2</v>
      </c>
      <c r="O463" s="92">
        <v>3.3999999999999998E-3</v>
      </c>
      <c r="P463" s="83">
        <v>0</v>
      </c>
      <c r="Q463" s="78">
        <v>1125</v>
      </c>
      <c r="R463" s="78">
        <v>32</v>
      </c>
      <c r="S463" s="90">
        <v>1067</v>
      </c>
      <c r="T463" s="78">
        <v>32</v>
      </c>
      <c r="U463" s="78">
        <v>1239</v>
      </c>
      <c r="V463" s="78">
        <v>79</v>
      </c>
      <c r="W463" s="93">
        <v>1095</v>
      </c>
      <c r="X463" s="93">
        <v>29</v>
      </c>
      <c r="Y463" s="22"/>
      <c r="Z463" s="1">
        <v>14</v>
      </c>
      <c r="AA463" s="9">
        <f t="shared" si="32"/>
        <v>13.882163034705414</v>
      </c>
      <c r="AB463" s="26" t="s">
        <v>63</v>
      </c>
    </row>
    <row r="464" spans="1:32" x14ac:dyDescent="0.3">
      <c r="A464" s="78">
        <v>5</v>
      </c>
      <c r="B464" s="78" t="s">
        <v>147</v>
      </c>
      <c r="C464" s="78">
        <v>454</v>
      </c>
      <c r="D464" s="78">
        <v>117.4</v>
      </c>
      <c r="E464" s="80">
        <v>2.89</v>
      </c>
      <c r="F464" s="80">
        <f t="shared" si="31"/>
        <v>0.25859030837004404</v>
      </c>
      <c r="G464" s="81">
        <v>1.9670000000000001</v>
      </c>
      <c r="H464" s="81">
        <v>8.6999999999999994E-2</v>
      </c>
      <c r="I464" s="81">
        <v>0.17979999999999999</v>
      </c>
      <c r="J464" s="81">
        <v>7.9000000000000008E-3</v>
      </c>
      <c r="K464" s="82">
        <v>0.23172999999999999</v>
      </c>
      <c r="L464" s="81">
        <v>5.5617349999999997</v>
      </c>
      <c r="M464" s="81">
        <v>0.30004910000000001</v>
      </c>
      <c r="N464" s="81">
        <v>7.7499999999999999E-2</v>
      </c>
      <c r="O464" s="92">
        <v>4.1000000000000003E-3</v>
      </c>
      <c r="P464" s="83">
        <v>1</v>
      </c>
      <c r="Q464" s="78">
        <v>1104</v>
      </c>
      <c r="R464" s="78">
        <v>29</v>
      </c>
      <c r="S464" s="90">
        <v>1067</v>
      </c>
      <c r="T464" s="78">
        <v>43</v>
      </c>
      <c r="U464" s="78">
        <v>1179</v>
      </c>
      <c r="V464" s="78">
        <v>107</v>
      </c>
      <c r="W464" s="93">
        <v>1094</v>
      </c>
      <c r="X464" s="93">
        <v>27</v>
      </c>
      <c r="Y464" s="22"/>
      <c r="Z464" s="1">
        <v>9.5</v>
      </c>
      <c r="AA464" s="9">
        <f t="shared" si="32"/>
        <v>9.4995759117896483</v>
      </c>
      <c r="AB464" s="26" t="s">
        <v>63</v>
      </c>
    </row>
    <row r="465" spans="1:28" x14ac:dyDescent="0.3">
      <c r="A465" s="78">
        <v>2</v>
      </c>
      <c r="B465" s="78" t="s">
        <v>148</v>
      </c>
      <c r="C465" s="78">
        <v>156</v>
      </c>
      <c r="D465" s="78">
        <v>74</v>
      </c>
      <c r="E465" s="80">
        <v>1.7</v>
      </c>
      <c r="F465" s="80">
        <f t="shared" si="31"/>
        <v>0.47435897435897434</v>
      </c>
      <c r="G465" s="81">
        <v>2</v>
      </c>
      <c r="H465" s="81">
        <v>0.12</v>
      </c>
      <c r="I465" s="81">
        <v>0.18149999999999999</v>
      </c>
      <c r="J465" s="81">
        <v>8.6E-3</v>
      </c>
      <c r="K465" s="82">
        <v>0.50685999999999998</v>
      </c>
      <c r="L465" s="81">
        <v>5.5096420000000004</v>
      </c>
      <c r="M465" s="81">
        <v>0.30356149999999998</v>
      </c>
      <c r="N465" s="81">
        <v>8.0100000000000005E-2</v>
      </c>
      <c r="O465" s="92">
        <v>3.8999999999999998E-3</v>
      </c>
      <c r="P465" s="83">
        <v>0</v>
      </c>
      <c r="Q465" s="78">
        <v>1116</v>
      </c>
      <c r="R465" s="78">
        <v>40</v>
      </c>
      <c r="S465" s="90">
        <v>1078</v>
      </c>
      <c r="T465" s="78">
        <v>48</v>
      </c>
      <c r="U465" s="78">
        <v>1190</v>
      </c>
      <c r="V465" s="78">
        <v>107</v>
      </c>
      <c r="W465" s="93">
        <v>1103</v>
      </c>
      <c r="X465" s="93">
        <v>38</v>
      </c>
      <c r="Y465" s="22"/>
      <c r="Z465" s="1">
        <v>9.4</v>
      </c>
      <c r="AA465" s="9">
        <f t="shared" si="32"/>
        <v>9.4117647058823479</v>
      </c>
      <c r="AB465" s="26" t="s">
        <v>63</v>
      </c>
    </row>
    <row r="466" spans="1:28" x14ac:dyDescent="0.3">
      <c r="A466" s="78">
        <v>19</v>
      </c>
      <c r="B466" s="78" t="s">
        <v>148</v>
      </c>
      <c r="C466" s="78">
        <v>60.2</v>
      </c>
      <c r="D466" s="78">
        <v>16.309999999999999</v>
      </c>
      <c r="E466" s="80">
        <v>3.13</v>
      </c>
      <c r="F466" s="80">
        <f t="shared" si="31"/>
        <v>0.27093023255813953</v>
      </c>
      <c r="G466" s="81">
        <v>2</v>
      </c>
      <c r="H466" s="81">
        <v>0.12</v>
      </c>
      <c r="I466" s="81">
        <v>0.18240000000000001</v>
      </c>
      <c r="J466" s="81">
        <v>6.8999999999999999E-3</v>
      </c>
      <c r="K466" s="82">
        <v>0.4158</v>
      </c>
      <c r="L466" s="81">
        <v>5.482456</v>
      </c>
      <c r="M466" s="81">
        <v>0.27352169999999998</v>
      </c>
      <c r="N466" s="81">
        <v>7.8200000000000006E-2</v>
      </c>
      <c r="O466" s="92">
        <v>3.8999999999999998E-3</v>
      </c>
      <c r="P466" s="83">
        <v>0</v>
      </c>
      <c r="Q466" s="78">
        <v>1116</v>
      </c>
      <c r="R466" s="78">
        <v>40</v>
      </c>
      <c r="S466" s="90">
        <v>1078</v>
      </c>
      <c r="T466" s="78">
        <v>37</v>
      </c>
      <c r="U466" s="78">
        <v>1190</v>
      </c>
      <c r="V466" s="78">
        <v>109</v>
      </c>
      <c r="W466" s="93">
        <v>1094</v>
      </c>
      <c r="X466" s="93">
        <v>33</v>
      </c>
      <c r="Y466" s="22"/>
      <c r="Z466" s="1">
        <v>9.4</v>
      </c>
      <c r="AA466" s="9">
        <f t="shared" si="32"/>
        <v>9.4117647058823479</v>
      </c>
      <c r="AB466" s="26" t="s">
        <v>63</v>
      </c>
    </row>
    <row r="467" spans="1:28" x14ac:dyDescent="0.3">
      <c r="A467" s="78">
        <v>6</v>
      </c>
      <c r="B467" s="78" t="s">
        <v>148</v>
      </c>
      <c r="C467" s="78">
        <v>446</v>
      </c>
      <c r="D467" s="78">
        <v>43.4</v>
      </c>
      <c r="E467" s="80">
        <v>7.75</v>
      </c>
      <c r="F467" s="80">
        <f t="shared" si="31"/>
        <v>9.7309417040358739E-2</v>
      </c>
      <c r="G467" s="81">
        <v>1.921</v>
      </c>
      <c r="H467" s="81">
        <v>7.4999999999999997E-2</v>
      </c>
      <c r="I467" s="81">
        <v>0.1832</v>
      </c>
      <c r="J467" s="81">
        <v>8.5000000000000006E-3</v>
      </c>
      <c r="K467" s="82">
        <v>0.74856</v>
      </c>
      <c r="L467" s="81">
        <v>5.4585150000000002</v>
      </c>
      <c r="M467" s="81">
        <v>0.29795389999999999</v>
      </c>
      <c r="N467" s="81">
        <v>7.6700000000000004E-2</v>
      </c>
      <c r="O467" s="92">
        <v>2.8999999999999998E-3</v>
      </c>
      <c r="P467" s="83">
        <v>0</v>
      </c>
      <c r="Q467" s="78">
        <v>1088</v>
      </c>
      <c r="R467" s="78">
        <v>26</v>
      </c>
      <c r="S467" s="90">
        <v>1083</v>
      </c>
      <c r="T467" s="78">
        <v>48</v>
      </c>
      <c r="U467" s="78">
        <v>1099</v>
      </c>
      <c r="V467" s="78">
        <v>64</v>
      </c>
      <c r="W467" s="93">
        <v>1090</v>
      </c>
      <c r="X467" s="93">
        <v>24</v>
      </c>
      <c r="Y467" s="22"/>
      <c r="Z467" s="1">
        <v>1.4</v>
      </c>
      <c r="AA467" s="9">
        <f t="shared" si="32"/>
        <v>1.4558689717925404</v>
      </c>
      <c r="AB467" s="26"/>
    </row>
    <row r="468" spans="1:28" x14ac:dyDescent="0.3">
      <c r="A468" s="78">
        <v>42</v>
      </c>
      <c r="B468" s="78" t="s">
        <v>148</v>
      </c>
      <c r="C468" s="78">
        <v>138</v>
      </c>
      <c r="D468" s="78">
        <v>38.1</v>
      </c>
      <c r="E468" s="80">
        <v>3.09</v>
      </c>
      <c r="F468" s="80">
        <f t="shared" si="31"/>
        <v>0.27608695652173915</v>
      </c>
      <c r="G468" s="81">
        <v>1.9259999999999999</v>
      </c>
      <c r="H468" s="81">
        <v>8.6999999999999994E-2</v>
      </c>
      <c r="I468" s="81">
        <v>0.18340000000000001</v>
      </c>
      <c r="J468" s="81">
        <v>5.5999999999999999E-3</v>
      </c>
      <c r="K468" s="82">
        <v>0.52524000000000004</v>
      </c>
      <c r="L468" s="81">
        <v>5.4525629999999996</v>
      </c>
      <c r="M468" s="81">
        <v>0.24081659999999999</v>
      </c>
      <c r="N468" s="81">
        <v>7.6999999999999999E-2</v>
      </c>
      <c r="O468" s="92">
        <v>2.5000000000000001E-3</v>
      </c>
      <c r="P468" s="83">
        <v>0</v>
      </c>
      <c r="Q468" s="78">
        <v>1090</v>
      </c>
      <c r="R468" s="78">
        <v>30</v>
      </c>
      <c r="S468" s="90">
        <v>1083</v>
      </c>
      <c r="T468" s="78">
        <v>32</v>
      </c>
      <c r="U468" s="78">
        <v>1104</v>
      </c>
      <c r="V468" s="78">
        <v>77</v>
      </c>
      <c r="W468" s="93">
        <v>1087</v>
      </c>
      <c r="X468" s="93">
        <v>27</v>
      </c>
      <c r="Y468" s="22"/>
      <c r="Z468" s="1">
        <v>1.9</v>
      </c>
      <c r="AA468" s="9">
        <f t="shared" si="32"/>
        <v>1.9021739130434838</v>
      </c>
      <c r="AB468" s="26"/>
    </row>
    <row r="469" spans="1:28" x14ac:dyDescent="0.3">
      <c r="A469" s="78">
        <v>20</v>
      </c>
      <c r="B469" s="78" t="s">
        <v>147</v>
      </c>
      <c r="C469" s="78">
        <v>110.2</v>
      </c>
      <c r="D469" s="78">
        <v>14.5</v>
      </c>
      <c r="E469" s="80">
        <v>6.56</v>
      </c>
      <c r="F469" s="80">
        <f t="shared" si="31"/>
        <v>0.13157894736842105</v>
      </c>
      <c r="G469" s="81">
        <v>1.899</v>
      </c>
      <c r="H469" s="81">
        <v>7.3999999999999996E-2</v>
      </c>
      <c r="I469" s="81">
        <v>0.18390000000000001</v>
      </c>
      <c r="J469" s="81">
        <v>6.8999999999999999E-3</v>
      </c>
      <c r="K469" s="82">
        <v>0.55142000000000002</v>
      </c>
      <c r="L469" s="81">
        <v>5.4377380000000004</v>
      </c>
      <c r="M469" s="81">
        <v>0.26907779999999998</v>
      </c>
      <c r="N469" s="81">
        <v>7.5999999999999998E-2</v>
      </c>
      <c r="O469" s="92">
        <v>2.5000000000000001E-3</v>
      </c>
      <c r="P469" s="83">
        <v>1</v>
      </c>
      <c r="Q469" s="78">
        <v>1081</v>
      </c>
      <c r="R469" s="78">
        <v>25</v>
      </c>
      <c r="S469" s="90">
        <v>1089</v>
      </c>
      <c r="T469" s="78">
        <v>37</v>
      </c>
      <c r="U469" s="78">
        <v>1065</v>
      </c>
      <c r="V469" s="78">
        <v>72</v>
      </c>
      <c r="W469" s="93">
        <v>1082</v>
      </c>
      <c r="X469" s="93">
        <v>25</v>
      </c>
      <c r="Y469" s="22"/>
      <c r="Z469" s="1">
        <v>-2.2999999999999998</v>
      </c>
      <c r="AA469" s="9">
        <f t="shared" si="32"/>
        <v>-2.2535211267605604</v>
      </c>
      <c r="AB469" s="26"/>
    </row>
    <row r="470" spans="1:28" x14ac:dyDescent="0.3">
      <c r="A470" s="78">
        <v>50</v>
      </c>
      <c r="B470" s="78" t="s">
        <v>148</v>
      </c>
      <c r="C470" s="78">
        <v>161.6</v>
      </c>
      <c r="D470" s="78">
        <v>52.4</v>
      </c>
      <c r="E470" s="80">
        <v>2.7</v>
      </c>
      <c r="F470" s="80">
        <f t="shared" si="31"/>
        <v>0.32425742574257427</v>
      </c>
      <c r="G470" s="81">
        <v>1.8919999999999999</v>
      </c>
      <c r="H470" s="81">
        <v>8.5999999999999993E-2</v>
      </c>
      <c r="I470" s="81">
        <v>0.18440000000000001</v>
      </c>
      <c r="J470" s="81">
        <v>7.1999999999999998E-3</v>
      </c>
      <c r="K470" s="82">
        <v>0.79600000000000004</v>
      </c>
      <c r="L470" s="81">
        <v>5.422993</v>
      </c>
      <c r="M470" s="81">
        <v>0.27350239999999998</v>
      </c>
      <c r="N470" s="81">
        <v>7.5700000000000003E-2</v>
      </c>
      <c r="O470" s="92">
        <v>2.2000000000000001E-3</v>
      </c>
      <c r="P470" s="83">
        <v>0</v>
      </c>
      <c r="Q470" s="78">
        <v>1078</v>
      </c>
      <c r="R470" s="78">
        <v>30</v>
      </c>
      <c r="S470" s="90">
        <v>1089</v>
      </c>
      <c r="T470" s="78">
        <v>37</v>
      </c>
      <c r="U470" s="78">
        <v>1057</v>
      </c>
      <c r="V470" s="78">
        <v>54</v>
      </c>
      <c r="W470" s="93">
        <v>1078</v>
      </c>
      <c r="X470" s="93">
        <v>29</v>
      </c>
      <c r="Y470" s="22"/>
      <c r="Z470" s="1">
        <v>-3</v>
      </c>
      <c r="AA470" s="9">
        <f t="shared" si="32"/>
        <v>-3.0274361400189207</v>
      </c>
      <c r="AB470" s="26"/>
    </row>
    <row r="471" spans="1:28" x14ac:dyDescent="0.3">
      <c r="A471" s="78">
        <v>18</v>
      </c>
      <c r="B471" s="78" t="s">
        <v>148</v>
      </c>
      <c r="C471" s="78">
        <v>75</v>
      </c>
      <c r="D471" s="78">
        <v>16.2</v>
      </c>
      <c r="E471" s="80">
        <v>5.03</v>
      </c>
      <c r="F471" s="80">
        <f t="shared" si="31"/>
        <v>0.216</v>
      </c>
      <c r="G471" s="81">
        <v>1.925</v>
      </c>
      <c r="H471" s="81">
        <v>8.6999999999999994E-2</v>
      </c>
      <c r="I471" s="81">
        <v>0.18440000000000001</v>
      </c>
      <c r="J471" s="81">
        <v>6.6E-3</v>
      </c>
      <c r="K471" s="82">
        <v>0.13658999999999999</v>
      </c>
      <c r="L471" s="81">
        <v>5.422993</v>
      </c>
      <c r="M471" s="81">
        <v>0.26173879999999999</v>
      </c>
      <c r="N471" s="81">
        <v>7.5300000000000006E-2</v>
      </c>
      <c r="O471" s="92">
        <v>2.7000000000000001E-3</v>
      </c>
      <c r="P471" s="83">
        <v>0</v>
      </c>
      <c r="Q471" s="78">
        <v>1090</v>
      </c>
      <c r="R471" s="78">
        <v>30</v>
      </c>
      <c r="S471" s="90">
        <v>1089</v>
      </c>
      <c r="T471" s="78">
        <v>37</v>
      </c>
      <c r="U471" s="78">
        <v>1092</v>
      </c>
      <c r="V471" s="78">
        <v>108</v>
      </c>
      <c r="W471" s="93">
        <v>1089</v>
      </c>
      <c r="X471" s="93">
        <v>25</v>
      </c>
      <c r="Y471" s="22"/>
      <c r="Z471" s="1">
        <v>0.28000000000000003</v>
      </c>
      <c r="AA471" s="9">
        <f t="shared" si="32"/>
        <v>0.2747252747252702</v>
      </c>
      <c r="AB471" s="26"/>
    </row>
    <row r="472" spans="1:28" x14ac:dyDescent="0.3">
      <c r="A472" s="78">
        <v>51</v>
      </c>
      <c r="B472" s="78" t="s">
        <v>148</v>
      </c>
      <c r="C472" s="78">
        <v>82.8</v>
      </c>
      <c r="D472" s="78">
        <v>12.73</v>
      </c>
      <c r="E472" s="80">
        <v>5.81</v>
      </c>
      <c r="F472" s="80">
        <f t="shared" si="31"/>
        <v>0.15374396135265703</v>
      </c>
      <c r="G472" s="81">
        <v>1.98</v>
      </c>
      <c r="H472" s="81">
        <v>0.11</v>
      </c>
      <c r="I472" s="81">
        <v>0.18440000000000001</v>
      </c>
      <c r="J472" s="81">
        <v>7.0000000000000001E-3</v>
      </c>
      <c r="K472" s="82">
        <v>0.52537999999999996</v>
      </c>
      <c r="L472" s="81">
        <v>5.422993</v>
      </c>
      <c r="M472" s="81">
        <v>0.27056150000000001</v>
      </c>
      <c r="N472" s="81">
        <v>7.51E-2</v>
      </c>
      <c r="O472" s="92">
        <v>4.0000000000000001E-3</v>
      </c>
      <c r="P472" s="83">
        <v>0</v>
      </c>
      <c r="Q472" s="78">
        <v>1109</v>
      </c>
      <c r="R472" s="78">
        <v>37</v>
      </c>
      <c r="S472" s="90">
        <v>1089</v>
      </c>
      <c r="T472" s="78">
        <v>37</v>
      </c>
      <c r="U472" s="78">
        <v>1148</v>
      </c>
      <c r="V472" s="78">
        <v>94</v>
      </c>
      <c r="W472" s="93">
        <v>1099</v>
      </c>
      <c r="X472" s="93">
        <v>33</v>
      </c>
      <c r="Y472" s="22"/>
      <c r="Z472" s="1">
        <v>5.2</v>
      </c>
      <c r="AA472" s="9">
        <f t="shared" si="32"/>
        <v>5.1393728222996486</v>
      </c>
      <c r="AB472" s="26" t="s">
        <v>63</v>
      </c>
    </row>
    <row r="473" spans="1:28" x14ac:dyDescent="0.3">
      <c r="A473" s="78">
        <v>17</v>
      </c>
      <c r="B473" s="78" t="s">
        <v>148</v>
      </c>
      <c r="C473" s="78">
        <v>29.5</v>
      </c>
      <c r="D473" s="78">
        <v>7.24</v>
      </c>
      <c r="E473" s="80">
        <v>3.49</v>
      </c>
      <c r="F473" s="80">
        <f t="shared" si="31"/>
        <v>0.24542372881355934</v>
      </c>
      <c r="G473" s="81">
        <v>1.92</v>
      </c>
      <c r="H473" s="81">
        <v>0.14000000000000001</v>
      </c>
      <c r="I473" s="81">
        <v>0.1862</v>
      </c>
      <c r="J473" s="81">
        <v>7.7000000000000002E-3</v>
      </c>
      <c r="K473" s="82">
        <v>0.57325999999999999</v>
      </c>
      <c r="L473" s="81">
        <v>5.3705689999999997</v>
      </c>
      <c r="M473" s="81">
        <v>0.2797772</v>
      </c>
      <c r="N473" s="81">
        <v>7.4700000000000003E-2</v>
      </c>
      <c r="O473" s="92">
        <v>4.3E-3</v>
      </c>
      <c r="P473" s="83">
        <v>0</v>
      </c>
      <c r="Q473" s="78">
        <v>1088</v>
      </c>
      <c r="R473" s="78">
        <v>48</v>
      </c>
      <c r="S473" s="90">
        <v>1100</v>
      </c>
      <c r="T473" s="78">
        <v>43</v>
      </c>
      <c r="U473" s="78">
        <v>1065</v>
      </c>
      <c r="V473" s="78">
        <v>118</v>
      </c>
      <c r="W473" s="93">
        <v>1095</v>
      </c>
      <c r="X473" s="93">
        <v>39</v>
      </c>
      <c r="Y473" s="22"/>
      <c r="Z473" s="1">
        <v>-3.3</v>
      </c>
      <c r="AA473" s="9">
        <f t="shared" si="32"/>
        <v>-3.2863849765258237</v>
      </c>
      <c r="AB473" s="26"/>
    </row>
    <row r="474" spans="1:28" x14ac:dyDescent="0.3">
      <c r="A474" s="78">
        <v>41</v>
      </c>
      <c r="B474" s="78" t="s">
        <v>148</v>
      </c>
      <c r="C474" s="78">
        <v>106.8</v>
      </c>
      <c r="D474" s="78">
        <v>24.1</v>
      </c>
      <c r="E474" s="80">
        <v>3.67</v>
      </c>
      <c r="F474" s="80">
        <f t="shared" si="31"/>
        <v>0.22565543071161051</v>
      </c>
      <c r="G474" s="81">
        <v>2.02</v>
      </c>
      <c r="H474" s="81">
        <v>0.1</v>
      </c>
      <c r="I474" s="81">
        <v>0.18629999999999999</v>
      </c>
      <c r="J474" s="81">
        <v>7.0000000000000001E-3</v>
      </c>
      <c r="K474" s="82">
        <v>0.61051999999999995</v>
      </c>
      <c r="L474" s="81">
        <v>5.3676870000000001</v>
      </c>
      <c r="M474" s="81">
        <v>0.2650709</v>
      </c>
      <c r="N474" s="81">
        <v>7.7799999999999994E-2</v>
      </c>
      <c r="O474" s="92">
        <v>3.0000000000000001E-3</v>
      </c>
      <c r="P474" s="83">
        <v>0</v>
      </c>
      <c r="Q474" s="78">
        <v>1122</v>
      </c>
      <c r="R474" s="78">
        <v>33</v>
      </c>
      <c r="S474" s="90">
        <v>1100</v>
      </c>
      <c r="T474" s="78">
        <v>37</v>
      </c>
      <c r="U474" s="78">
        <v>1166</v>
      </c>
      <c r="V474" s="78">
        <v>77</v>
      </c>
      <c r="W474" s="93">
        <v>1114</v>
      </c>
      <c r="X474" s="93">
        <v>32</v>
      </c>
      <c r="Y474" s="22"/>
      <c r="Z474" s="1">
        <v>5.7</v>
      </c>
      <c r="AA474" s="9">
        <f t="shared" si="32"/>
        <v>5.6603773584905639</v>
      </c>
      <c r="AB474" s="26" t="s">
        <v>63</v>
      </c>
    </row>
    <row r="475" spans="1:28" x14ac:dyDescent="0.3">
      <c r="A475" s="78">
        <v>40</v>
      </c>
      <c r="B475" s="78" t="s">
        <v>148</v>
      </c>
      <c r="C475" s="78">
        <v>73.3</v>
      </c>
      <c r="D475" s="78">
        <v>11.5</v>
      </c>
      <c r="E475" s="80">
        <v>5.76</v>
      </c>
      <c r="F475" s="80">
        <f t="shared" si="31"/>
        <v>0.15688949522510232</v>
      </c>
      <c r="G475" s="81">
        <v>1.94</v>
      </c>
      <c r="H475" s="81">
        <v>0.11</v>
      </c>
      <c r="I475" s="81">
        <v>0.18840000000000001</v>
      </c>
      <c r="J475" s="81">
        <v>6.1999999999999998E-3</v>
      </c>
      <c r="K475" s="82">
        <v>0.41172999999999998</v>
      </c>
      <c r="L475" s="81">
        <v>5.3078560000000001</v>
      </c>
      <c r="M475" s="81">
        <v>0.24510799999999999</v>
      </c>
      <c r="N475" s="81">
        <v>7.7200000000000005E-2</v>
      </c>
      <c r="O475" s="92">
        <v>3.5999999999999999E-3</v>
      </c>
      <c r="P475" s="83">
        <v>0</v>
      </c>
      <c r="Q475" s="78">
        <v>1095</v>
      </c>
      <c r="R475" s="78">
        <v>37</v>
      </c>
      <c r="S475" s="90">
        <v>1111</v>
      </c>
      <c r="T475" s="78">
        <v>32</v>
      </c>
      <c r="U475" s="78">
        <v>1064</v>
      </c>
      <c r="V475" s="78">
        <v>103</v>
      </c>
      <c r="W475" s="93">
        <v>1105</v>
      </c>
      <c r="X475" s="93">
        <v>28</v>
      </c>
      <c r="Y475" s="22"/>
      <c r="Z475" s="1">
        <v>-4.3</v>
      </c>
      <c r="AA475" s="9">
        <f t="shared" si="32"/>
        <v>-4.4172932330827024</v>
      </c>
      <c r="AB475" s="26"/>
    </row>
    <row r="476" spans="1:28" x14ac:dyDescent="0.3">
      <c r="A476" s="78">
        <v>22</v>
      </c>
      <c r="B476" s="78" t="s">
        <v>148</v>
      </c>
      <c r="C476" s="78">
        <v>98.1</v>
      </c>
      <c r="D476" s="78">
        <v>12.2</v>
      </c>
      <c r="E476" s="80">
        <v>6.65</v>
      </c>
      <c r="F476" s="80">
        <f t="shared" si="31"/>
        <v>0.12436289500509684</v>
      </c>
      <c r="G476" s="81">
        <v>2.0790000000000002</v>
      </c>
      <c r="H476" s="81">
        <v>9.8000000000000004E-2</v>
      </c>
      <c r="I476" s="81">
        <v>0.18840000000000001</v>
      </c>
      <c r="J476" s="81">
        <v>7.1000000000000004E-3</v>
      </c>
      <c r="K476" s="82">
        <v>0.68689</v>
      </c>
      <c r="L476" s="81">
        <v>5.3078560000000001</v>
      </c>
      <c r="M476" s="81">
        <v>0.26201200000000002</v>
      </c>
      <c r="N476" s="81">
        <v>8.0699999999999994E-2</v>
      </c>
      <c r="O476" s="92">
        <v>2.8E-3</v>
      </c>
      <c r="P476" s="83">
        <v>0</v>
      </c>
      <c r="Q476" s="78">
        <v>1142</v>
      </c>
      <c r="R476" s="78">
        <v>32</v>
      </c>
      <c r="S476" s="90">
        <v>1111</v>
      </c>
      <c r="T476" s="78">
        <v>37</v>
      </c>
      <c r="U476" s="78">
        <v>1202</v>
      </c>
      <c r="V476" s="78">
        <v>67</v>
      </c>
      <c r="W476" s="93">
        <v>1134</v>
      </c>
      <c r="X476" s="93">
        <v>32</v>
      </c>
      <c r="Y476" s="22"/>
      <c r="Z476" s="1">
        <v>7.6</v>
      </c>
      <c r="AA476" s="9">
        <f t="shared" si="32"/>
        <v>7.5707154742096492</v>
      </c>
      <c r="AB476" s="26" t="s">
        <v>63</v>
      </c>
    </row>
    <row r="477" spans="1:28" x14ac:dyDescent="0.3">
      <c r="A477" s="78">
        <v>49</v>
      </c>
      <c r="B477" s="78" t="s">
        <v>148</v>
      </c>
      <c r="C477" s="78">
        <v>124</v>
      </c>
      <c r="D477" s="78">
        <v>37.299999999999997</v>
      </c>
      <c r="E477" s="80">
        <v>2.91</v>
      </c>
      <c r="F477" s="80">
        <f t="shared" si="31"/>
        <v>0.3008064516129032</v>
      </c>
      <c r="G477" s="81">
        <v>2.0299999999999998</v>
      </c>
      <c r="H477" s="81">
        <v>0.11</v>
      </c>
      <c r="I477" s="81">
        <v>0.18909999999999999</v>
      </c>
      <c r="J477" s="81">
        <v>6.7999999999999996E-3</v>
      </c>
      <c r="K477" s="82">
        <v>0.61970000000000003</v>
      </c>
      <c r="L477" s="81">
        <v>5.2882069999999999</v>
      </c>
      <c r="M477" s="81">
        <v>0.25448270000000001</v>
      </c>
      <c r="N477" s="81">
        <v>7.7799999999999994E-2</v>
      </c>
      <c r="O477" s="92">
        <v>3.0000000000000001E-3</v>
      </c>
      <c r="P477" s="83">
        <v>0</v>
      </c>
      <c r="Q477" s="78">
        <v>1126</v>
      </c>
      <c r="R477" s="78">
        <v>36</v>
      </c>
      <c r="S477" s="90">
        <v>1116</v>
      </c>
      <c r="T477" s="78">
        <v>37</v>
      </c>
      <c r="U477" s="78">
        <v>1144</v>
      </c>
      <c r="V477" s="78">
        <v>83</v>
      </c>
      <c r="W477" s="93">
        <v>1121</v>
      </c>
      <c r="X477" s="93">
        <v>33</v>
      </c>
      <c r="Y477" s="22"/>
      <c r="Z477" s="1">
        <v>2.5</v>
      </c>
      <c r="AA477" s="9">
        <f t="shared" si="32"/>
        <v>2.4475524475524537</v>
      </c>
      <c r="AB477" s="26"/>
    </row>
    <row r="478" spans="1:28" x14ac:dyDescent="0.3">
      <c r="A478" s="78">
        <v>27</v>
      </c>
      <c r="B478" s="78" t="s">
        <v>148</v>
      </c>
      <c r="C478" s="78">
        <v>410</v>
      </c>
      <c r="D478" s="78">
        <v>-55.1</v>
      </c>
      <c r="E478" s="80">
        <v>2.94</v>
      </c>
      <c r="F478" s="80">
        <f t="shared" si="31"/>
        <v>-0.13439024390243903</v>
      </c>
      <c r="G478" s="81">
        <v>2</v>
      </c>
      <c r="H478" s="81">
        <v>0.13</v>
      </c>
      <c r="I478" s="81">
        <v>0.1893</v>
      </c>
      <c r="J478" s="81">
        <v>8.2000000000000007E-3</v>
      </c>
      <c r="K478" s="82">
        <v>0.48592999999999997</v>
      </c>
      <c r="L478" s="81">
        <v>5.2826199999999996</v>
      </c>
      <c r="M478" s="81">
        <v>0.2790608</v>
      </c>
      <c r="N478" s="81">
        <v>7.6100000000000001E-2</v>
      </c>
      <c r="O478" s="92">
        <v>4.3E-3</v>
      </c>
      <c r="P478" s="83">
        <v>0</v>
      </c>
      <c r="Q478" s="78">
        <v>1116</v>
      </c>
      <c r="R478" s="78">
        <v>43</v>
      </c>
      <c r="S478" s="90">
        <v>1116</v>
      </c>
      <c r="T478" s="78">
        <v>43</v>
      </c>
      <c r="U478" s="78">
        <v>1115</v>
      </c>
      <c r="V478" s="78">
        <v>113</v>
      </c>
      <c r="W478" s="93">
        <v>1116</v>
      </c>
      <c r="X478" s="93">
        <v>37</v>
      </c>
      <c r="Y478" s="22"/>
      <c r="Z478" s="1">
        <v>-0.12</v>
      </c>
      <c r="AA478" s="9">
        <f t="shared" si="32"/>
        <v>-8.9686098654723878E-2</v>
      </c>
      <c r="AB478" s="26"/>
    </row>
    <row r="479" spans="1:28" x14ac:dyDescent="0.3">
      <c r="A479" s="78">
        <v>52</v>
      </c>
      <c r="B479" s="78" t="s">
        <v>148</v>
      </c>
      <c r="C479" s="78">
        <v>166.6</v>
      </c>
      <c r="D479" s="78">
        <v>84.2</v>
      </c>
      <c r="E479" s="80">
        <v>1.8</v>
      </c>
      <c r="F479" s="80">
        <f t="shared" si="31"/>
        <v>0.50540216086434575</v>
      </c>
      <c r="G479" s="81">
        <v>2.0859999999999999</v>
      </c>
      <c r="H479" s="81">
        <v>0.09</v>
      </c>
      <c r="I479" s="81">
        <v>0.19139999999999999</v>
      </c>
      <c r="J479" s="81">
        <v>6.4999999999999997E-3</v>
      </c>
      <c r="K479" s="82">
        <v>0.60916999999999999</v>
      </c>
      <c r="L479" s="81">
        <v>5.2246600000000001</v>
      </c>
      <c r="M479" s="81">
        <v>0.24294399999999999</v>
      </c>
      <c r="N479" s="81">
        <v>7.9399999999999998E-2</v>
      </c>
      <c r="O479" s="92">
        <v>2.3999999999999998E-3</v>
      </c>
      <c r="P479" s="83">
        <v>0</v>
      </c>
      <c r="Q479" s="78">
        <v>1144</v>
      </c>
      <c r="R479" s="78">
        <v>29</v>
      </c>
      <c r="S479" s="90">
        <v>1127</v>
      </c>
      <c r="T479" s="78">
        <v>37</v>
      </c>
      <c r="U479" s="78">
        <v>1177</v>
      </c>
      <c r="V479" s="78">
        <v>69</v>
      </c>
      <c r="W479" s="93">
        <v>1141</v>
      </c>
      <c r="X479" s="93">
        <v>29</v>
      </c>
      <c r="Y479" s="22"/>
      <c r="Z479" s="1">
        <v>4.3</v>
      </c>
      <c r="AA479" s="9">
        <f t="shared" si="32"/>
        <v>4.2480883602378867</v>
      </c>
      <c r="AB479" s="26"/>
    </row>
    <row r="480" spans="1:28" x14ac:dyDescent="0.3">
      <c r="A480" s="91" t="s">
        <v>77</v>
      </c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19"/>
      <c r="Z480" s="1"/>
      <c r="AA480" s="9"/>
    </row>
    <row r="481" spans="1:28" x14ac:dyDescent="0.3">
      <c r="A481" s="78">
        <v>8</v>
      </c>
      <c r="B481" s="78" t="s">
        <v>148</v>
      </c>
      <c r="C481" s="78">
        <v>785</v>
      </c>
      <c r="D481" s="78">
        <v>155.19999999999999</v>
      </c>
      <c r="E481" s="80">
        <v>4.01</v>
      </c>
      <c r="F481" s="80">
        <f t="shared" ref="F481:F501" si="33">D481/C481</f>
        <v>0.19770700636942673</v>
      </c>
      <c r="G481" s="81">
        <v>1.77</v>
      </c>
      <c r="H481" s="81">
        <v>7.8E-2</v>
      </c>
      <c r="I481" s="81">
        <v>0.16309999999999999</v>
      </c>
      <c r="J481" s="81">
        <v>7.6E-3</v>
      </c>
      <c r="K481" s="82">
        <v>0.68867</v>
      </c>
      <c r="L481" s="81">
        <v>6.131208</v>
      </c>
      <c r="M481" s="81">
        <v>0.34960289999999999</v>
      </c>
      <c r="N481" s="81">
        <v>7.7700000000000005E-2</v>
      </c>
      <c r="O481" s="92">
        <v>3.3E-3</v>
      </c>
      <c r="P481" s="87"/>
      <c r="Q481" s="78">
        <v>1035</v>
      </c>
      <c r="R481" s="78">
        <v>28</v>
      </c>
      <c r="S481" s="90">
        <v>973</v>
      </c>
      <c r="T481" s="78">
        <v>43</v>
      </c>
      <c r="U481" s="78">
        <v>1166</v>
      </c>
      <c r="V481" s="78">
        <v>72</v>
      </c>
      <c r="W481" s="93">
        <v>1037</v>
      </c>
      <c r="X481" s="93">
        <v>28</v>
      </c>
      <c r="Y481" s="22"/>
      <c r="Z481" s="1">
        <v>17</v>
      </c>
      <c r="AA481" s="9">
        <f t="shared" ref="AA481:AA501" si="34">100-(100*(S481/U481))</f>
        <v>16.552315608919386</v>
      </c>
      <c r="AB481" s="26" t="s">
        <v>63</v>
      </c>
    </row>
    <row r="482" spans="1:28" x14ac:dyDescent="0.3">
      <c r="A482" s="78">
        <v>7</v>
      </c>
      <c r="B482" s="78" t="s">
        <v>148</v>
      </c>
      <c r="C482" s="78">
        <v>1188</v>
      </c>
      <c r="D482" s="78">
        <v>274</v>
      </c>
      <c r="E482" s="80">
        <v>3.27</v>
      </c>
      <c r="F482" s="80">
        <f t="shared" si="33"/>
        <v>0.23063973063973064</v>
      </c>
      <c r="G482" s="81">
        <v>1.8240000000000001</v>
      </c>
      <c r="H482" s="81">
        <v>6.5000000000000002E-2</v>
      </c>
      <c r="I482" s="81">
        <v>0.1653</v>
      </c>
      <c r="J482" s="81">
        <v>7.4999999999999997E-3</v>
      </c>
      <c r="K482" s="82">
        <v>0.69118000000000002</v>
      </c>
      <c r="L482" s="81">
        <v>6.049607</v>
      </c>
      <c r="M482" s="81">
        <v>0.33669919999999998</v>
      </c>
      <c r="N482" s="81">
        <v>7.9500000000000001E-2</v>
      </c>
      <c r="O482" s="92">
        <v>2.7000000000000001E-3</v>
      </c>
      <c r="P482" s="87"/>
      <c r="Q482" s="78">
        <v>1054</v>
      </c>
      <c r="R482" s="78">
        <v>23</v>
      </c>
      <c r="S482" s="90">
        <v>985</v>
      </c>
      <c r="T482" s="78">
        <v>43</v>
      </c>
      <c r="U482" s="78">
        <v>1201</v>
      </c>
      <c r="V482" s="78">
        <v>68</v>
      </c>
      <c r="W482" s="93">
        <v>1065</v>
      </c>
      <c r="X482" s="93">
        <v>22</v>
      </c>
      <c r="Y482" s="22"/>
      <c r="Z482" s="1">
        <v>18</v>
      </c>
      <c r="AA482" s="9">
        <f t="shared" si="34"/>
        <v>17.985012489592009</v>
      </c>
      <c r="AB482" s="26" t="s">
        <v>63</v>
      </c>
    </row>
    <row r="483" spans="1:28" x14ac:dyDescent="0.3">
      <c r="A483" s="78">
        <v>16</v>
      </c>
      <c r="B483" s="78" t="s">
        <v>147</v>
      </c>
      <c r="C483" s="78">
        <v>94.6</v>
      </c>
      <c r="D483" s="78">
        <v>27</v>
      </c>
      <c r="E483" s="80">
        <v>3.16</v>
      </c>
      <c r="F483" s="80">
        <f t="shared" si="33"/>
        <v>0.28541226215644822</v>
      </c>
      <c r="G483" s="81">
        <v>1.8919999999999999</v>
      </c>
      <c r="H483" s="81">
        <v>8.3000000000000004E-2</v>
      </c>
      <c r="I483" s="81">
        <v>0.15770000000000001</v>
      </c>
      <c r="J483" s="81">
        <v>4.8999999999999998E-3</v>
      </c>
      <c r="K483" s="82">
        <v>0.51665000000000005</v>
      </c>
      <c r="L483" s="81">
        <v>6.3411540000000004</v>
      </c>
      <c r="M483" s="81">
        <v>0.28147159999999999</v>
      </c>
      <c r="N483" s="81">
        <v>8.6900000000000005E-2</v>
      </c>
      <c r="O483" s="92">
        <v>3.3E-3</v>
      </c>
      <c r="P483" s="87"/>
      <c r="Q483" s="78">
        <v>1078</v>
      </c>
      <c r="R483" s="78">
        <v>29</v>
      </c>
      <c r="S483" s="90">
        <v>946</v>
      </c>
      <c r="T483" s="78">
        <v>27</v>
      </c>
      <c r="U483" s="78">
        <v>1357</v>
      </c>
      <c r="V483" s="78">
        <v>73</v>
      </c>
      <c r="W483" s="93">
        <v>995</v>
      </c>
      <c r="X483" s="93">
        <v>26</v>
      </c>
      <c r="Y483" s="22"/>
      <c r="Z483" s="1">
        <v>30</v>
      </c>
      <c r="AA483" s="9">
        <f t="shared" si="34"/>
        <v>30.287398673544587</v>
      </c>
      <c r="AB483" s="26" t="s">
        <v>63</v>
      </c>
    </row>
    <row r="484" spans="1:28" x14ac:dyDescent="0.3">
      <c r="A484" s="78">
        <v>31</v>
      </c>
      <c r="B484" s="78" t="s">
        <v>147</v>
      </c>
      <c r="C484" s="78">
        <v>2280</v>
      </c>
      <c r="D484" s="78">
        <v>-177.5</v>
      </c>
      <c r="E484" s="80">
        <v>2.74</v>
      </c>
      <c r="F484" s="80">
        <f t="shared" si="33"/>
        <v>-7.7850877192982462E-2</v>
      </c>
      <c r="G484" s="81">
        <v>1.901</v>
      </c>
      <c r="H484" s="81">
        <v>0.09</v>
      </c>
      <c r="I484" s="81">
        <v>0.1636</v>
      </c>
      <c r="J484" s="81">
        <v>4.7999999999999996E-3</v>
      </c>
      <c r="K484" s="82">
        <v>0.52824000000000004</v>
      </c>
      <c r="L484" s="81">
        <v>6.1124689999999999</v>
      </c>
      <c r="M484" s="81">
        <v>0.26527220000000001</v>
      </c>
      <c r="N484" s="81">
        <v>8.5000000000000006E-2</v>
      </c>
      <c r="O484" s="92">
        <v>3.2000000000000002E-3</v>
      </c>
      <c r="P484" s="87"/>
      <c r="Q484" s="78">
        <v>1081</v>
      </c>
      <c r="R484" s="78">
        <v>31</v>
      </c>
      <c r="S484" s="90">
        <v>979</v>
      </c>
      <c r="T484" s="78">
        <v>27</v>
      </c>
      <c r="U484" s="78">
        <v>1294</v>
      </c>
      <c r="V484" s="78">
        <v>77</v>
      </c>
      <c r="W484" s="93">
        <v>1010</v>
      </c>
      <c r="X484" s="93">
        <v>26</v>
      </c>
      <c r="Y484" s="22"/>
      <c r="Z484" s="1">
        <v>24</v>
      </c>
      <c r="AA484" s="9">
        <f t="shared" si="34"/>
        <v>24.343122102009275</v>
      </c>
      <c r="AB484" s="26" t="s">
        <v>63</v>
      </c>
    </row>
    <row r="485" spans="1:28" x14ac:dyDescent="0.3">
      <c r="A485" s="78">
        <v>11</v>
      </c>
      <c r="B485" s="78" t="s">
        <v>148</v>
      </c>
      <c r="C485" s="78">
        <v>356</v>
      </c>
      <c r="D485" s="78">
        <v>117</v>
      </c>
      <c r="E485" s="80">
        <v>3.13</v>
      </c>
      <c r="F485" s="80">
        <f t="shared" si="33"/>
        <v>0.32865168539325845</v>
      </c>
      <c r="G485" s="81">
        <v>1.9490000000000001</v>
      </c>
      <c r="H485" s="81">
        <v>8.4000000000000005E-2</v>
      </c>
      <c r="I485" s="81">
        <v>0.17610000000000001</v>
      </c>
      <c r="J485" s="81">
        <v>5.3E-3</v>
      </c>
      <c r="K485" s="82">
        <v>0.50475000000000003</v>
      </c>
      <c r="L485" s="81">
        <v>5.6785920000000001</v>
      </c>
      <c r="M485" s="81">
        <v>0.2482973</v>
      </c>
      <c r="N485" s="81">
        <v>8.1299999999999997E-2</v>
      </c>
      <c r="O485" s="81">
        <v>2.3E-3</v>
      </c>
      <c r="P485" s="87"/>
      <c r="Q485" s="78">
        <v>1098</v>
      </c>
      <c r="R485" s="78">
        <v>28</v>
      </c>
      <c r="S485" s="90">
        <v>1045</v>
      </c>
      <c r="T485" s="78">
        <v>27</v>
      </c>
      <c r="U485" s="78">
        <v>1205</v>
      </c>
      <c r="V485" s="78">
        <v>73</v>
      </c>
      <c r="W485" s="93">
        <v>1067</v>
      </c>
      <c r="X485" s="93">
        <v>25</v>
      </c>
      <c r="Y485" s="22"/>
      <c r="Z485" s="1">
        <v>13</v>
      </c>
      <c r="AA485" s="9">
        <f t="shared" si="34"/>
        <v>13.278008298755182</v>
      </c>
      <c r="AB485" s="26" t="s">
        <v>63</v>
      </c>
    </row>
    <row r="486" spans="1:28" x14ac:dyDescent="0.3">
      <c r="A486" s="78">
        <v>34</v>
      </c>
      <c r="B486" s="78" t="s">
        <v>147</v>
      </c>
      <c r="C486" s="78">
        <v>879</v>
      </c>
      <c r="D486" s="78">
        <v>-371</v>
      </c>
      <c r="E486" s="80">
        <v>2.8</v>
      </c>
      <c r="F486" s="80">
        <f t="shared" si="33"/>
        <v>-0.42207053469852107</v>
      </c>
      <c r="G486" s="81">
        <v>1.96</v>
      </c>
      <c r="H486" s="81">
        <v>7.0999999999999994E-2</v>
      </c>
      <c r="I486" s="81">
        <v>0.17899999999999999</v>
      </c>
      <c r="J486" s="81">
        <v>6.7000000000000002E-3</v>
      </c>
      <c r="K486" s="82">
        <v>0.5857</v>
      </c>
      <c r="L486" s="81">
        <v>5.5865919999999996</v>
      </c>
      <c r="M486" s="81">
        <v>0.27464810000000001</v>
      </c>
      <c r="N486" s="81">
        <v>8.1000000000000003E-2</v>
      </c>
      <c r="O486" s="92">
        <v>3.0999999999999999E-3</v>
      </c>
      <c r="P486" s="87"/>
      <c r="Q486" s="78">
        <v>1102</v>
      </c>
      <c r="R486" s="78">
        <v>24</v>
      </c>
      <c r="S486" s="90">
        <v>1062</v>
      </c>
      <c r="T486" s="78">
        <v>38</v>
      </c>
      <c r="U486" s="78">
        <v>1182</v>
      </c>
      <c r="V486" s="78">
        <v>67</v>
      </c>
      <c r="W486" s="93">
        <v>1100</v>
      </c>
      <c r="X486" s="93">
        <v>24</v>
      </c>
      <c r="Y486" s="22"/>
      <c r="Z486" s="1">
        <v>10</v>
      </c>
      <c r="AA486" s="9">
        <f t="shared" si="34"/>
        <v>10.152284263959388</v>
      </c>
      <c r="AB486" s="26" t="s">
        <v>63</v>
      </c>
    </row>
    <row r="487" spans="1:28" x14ac:dyDescent="0.3">
      <c r="A487" s="78">
        <v>33</v>
      </c>
      <c r="B487" s="78" t="s">
        <v>147</v>
      </c>
      <c r="C487" s="78">
        <v>1277</v>
      </c>
      <c r="D487" s="78">
        <v>-251</v>
      </c>
      <c r="E487" s="80">
        <v>2.9340000000000002</v>
      </c>
      <c r="F487" s="80">
        <f t="shared" si="33"/>
        <v>-0.19655442443226312</v>
      </c>
      <c r="G487" s="81">
        <v>1.9690000000000001</v>
      </c>
      <c r="H487" s="81">
        <v>8.5000000000000006E-2</v>
      </c>
      <c r="I487" s="81">
        <v>0.17</v>
      </c>
      <c r="J487" s="81">
        <v>4.7999999999999996E-3</v>
      </c>
      <c r="K487" s="82">
        <v>0.46283000000000002</v>
      </c>
      <c r="L487" s="81">
        <v>5.8823530000000002</v>
      </c>
      <c r="M487" s="81">
        <v>0.24913489999999999</v>
      </c>
      <c r="N487" s="81">
        <v>8.4699999999999998E-2</v>
      </c>
      <c r="O487" s="92">
        <v>3.0000000000000001E-3</v>
      </c>
      <c r="P487" s="87"/>
      <c r="Q487" s="78">
        <v>1105</v>
      </c>
      <c r="R487" s="78">
        <v>28</v>
      </c>
      <c r="S487" s="90">
        <v>1012</v>
      </c>
      <c r="T487" s="78">
        <v>27</v>
      </c>
      <c r="U487" s="78">
        <v>1293</v>
      </c>
      <c r="V487" s="78">
        <v>75</v>
      </c>
      <c r="W487" s="93">
        <v>1049</v>
      </c>
      <c r="X487" s="93">
        <v>25</v>
      </c>
      <c r="Y487" s="22"/>
      <c r="Z487" s="1">
        <v>22</v>
      </c>
      <c r="AA487" s="9">
        <f t="shared" si="34"/>
        <v>21.7324052590874</v>
      </c>
      <c r="AB487" s="26" t="s">
        <v>63</v>
      </c>
    </row>
    <row r="488" spans="1:28" x14ac:dyDescent="0.3">
      <c r="A488" s="78">
        <v>47</v>
      </c>
      <c r="B488" s="78" t="s">
        <v>147</v>
      </c>
      <c r="C488" s="78">
        <v>86.4</v>
      </c>
      <c r="D488" s="78">
        <v>23.3</v>
      </c>
      <c r="E488" s="80">
        <v>3.1</v>
      </c>
      <c r="F488" s="80">
        <f t="shared" si="33"/>
        <v>0.26967592592592593</v>
      </c>
      <c r="G488" s="81">
        <v>1.98</v>
      </c>
      <c r="H488" s="81">
        <v>0.11</v>
      </c>
      <c r="I488" s="81">
        <v>0.16750000000000001</v>
      </c>
      <c r="J488" s="81">
        <v>4.4999999999999997E-3</v>
      </c>
      <c r="K488" s="82">
        <v>0.46493000000000001</v>
      </c>
      <c r="L488" s="81">
        <v>5.9701490000000002</v>
      </c>
      <c r="M488" s="81">
        <v>0.24949879999999999</v>
      </c>
      <c r="N488" s="81">
        <v>8.5000000000000006E-2</v>
      </c>
      <c r="O488" s="92">
        <v>4.3E-3</v>
      </c>
      <c r="P488" s="87"/>
      <c r="Q488" s="78">
        <v>1109</v>
      </c>
      <c r="R488" s="78">
        <v>37</v>
      </c>
      <c r="S488" s="90">
        <v>1001</v>
      </c>
      <c r="T488" s="78">
        <v>27</v>
      </c>
      <c r="U488" s="78">
        <v>1326</v>
      </c>
      <c r="V488" s="78">
        <v>94</v>
      </c>
      <c r="W488" s="93">
        <v>1020</v>
      </c>
      <c r="X488" s="93">
        <v>27</v>
      </c>
      <c r="Y488" s="22"/>
      <c r="Z488" s="1">
        <v>25</v>
      </c>
      <c r="AA488" s="9">
        <f t="shared" si="34"/>
        <v>24.509803921568633</v>
      </c>
      <c r="AB488" s="26" t="s">
        <v>63</v>
      </c>
    </row>
    <row r="489" spans="1:28" x14ac:dyDescent="0.3">
      <c r="A489" s="78">
        <v>15</v>
      </c>
      <c r="B489" s="78" t="s">
        <v>148</v>
      </c>
      <c r="C489" s="78">
        <v>73.599999999999994</v>
      </c>
      <c r="D489" s="78">
        <v>19.7</v>
      </c>
      <c r="E489" s="80">
        <v>3.34</v>
      </c>
      <c r="F489" s="80">
        <f t="shared" si="33"/>
        <v>0.26766304347826086</v>
      </c>
      <c r="G489" s="81">
        <v>1.9990000000000001</v>
      </c>
      <c r="H489" s="81">
        <v>8.4000000000000005E-2</v>
      </c>
      <c r="I489" s="81">
        <v>0.1799</v>
      </c>
      <c r="J489" s="81">
        <v>7.0000000000000001E-3</v>
      </c>
      <c r="K489" s="82">
        <v>0.43945000000000001</v>
      </c>
      <c r="L489" s="81">
        <v>5.5586440000000001</v>
      </c>
      <c r="M489" s="81">
        <v>0.2811765</v>
      </c>
      <c r="N489" s="81">
        <v>7.9100000000000004E-2</v>
      </c>
      <c r="O489" s="92">
        <v>3.3E-3</v>
      </c>
      <c r="P489" s="87"/>
      <c r="Q489" s="78">
        <v>1115</v>
      </c>
      <c r="R489" s="78">
        <v>28</v>
      </c>
      <c r="S489" s="90">
        <v>1067</v>
      </c>
      <c r="T489" s="78">
        <v>37</v>
      </c>
      <c r="U489" s="78">
        <v>1210</v>
      </c>
      <c r="V489" s="78">
        <v>83</v>
      </c>
      <c r="W489" s="93">
        <v>1102</v>
      </c>
      <c r="X489" s="93">
        <v>27</v>
      </c>
      <c r="Y489" s="22"/>
      <c r="Z489" s="1">
        <v>12</v>
      </c>
      <c r="AA489" s="9">
        <f t="shared" si="34"/>
        <v>11.818181818181813</v>
      </c>
      <c r="AB489" s="26" t="s">
        <v>63</v>
      </c>
    </row>
    <row r="490" spans="1:28" x14ac:dyDescent="0.3">
      <c r="A490" s="78">
        <v>26</v>
      </c>
      <c r="B490" s="78" t="s">
        <v>147</v>
      </c>
      <c r="C490" s="78">
        <v>171</v>
      </c>
      <c r="D490" s="78">
        <v>53.6</v>
      </c>
      <c r="E490" s="80">
        <v>2.7229999999999999</v>
      </c>
      <c r="F490" s="80">
        <f t="shared" si="33"/>
        <v>0.31345029239766081</v>
      </c>
      <c r="G490" s="81">
        <v>2.0099999999999998</v>
      </c>
      <c r="H490" s="81">
        <v>8.5000000000000006E-2</v>
      </c>
      <c r="I490" s="81">
        <v>0.1666</v>
      </c>
      <c r="J490" s="81">
        <v>5.1000000000000004E-3</v>
      </c>
      <c r="K490" s="82">
        <v>0.57040999999999997</v>
      </c>
      <c r="L490" s="81">
        <v>6.0024009999999999</v>
      </c>
      <c r="M490" s="81">
        <v>0.26301039999999998</v>
      </c>
      <c r="N490" s="81">
        <v>8.7999999999999995E-2</v>
      </c>
      <c r="O490" s="92">
        <v>3.0999999999999999E-3</v>
      </c>
      <c r="P490" s="87"/>
      <c r="Q490" s="78">
        <v>1119</v>
      </c>
      <c r="R490" s="78">
        <v>28</v>
      </c>
      <c r="S490" s="90">
        <v>996</v>
      </c>
      <c r="T490" s="78">
        <v>27</v>
      </c>
      <c r="U490" s="78">
        <v>1367</v>
      </c>
      <c r="V490" s="78">
        <v>66</v>
      </c>
      <c r="W490" s="93">
        <v>1041</v>
      </c>
      <c r="X490" s="93">
        <v>26</v>
      </c>
      <c r="Y490" s="22"/>
      <c r="Z490" s="1">
        <v>27</v>
      </c>
      <c r="AA490" s="9">
        <f t="shared" si="34"/>
        <v>27.139722019019757</v>
      </c>
      <c r="AB490" s="26" t="s">
        <v>63</v>
      </c>
    </row>
    <row r="491" spans="1:28" x14ac:dyDescent="0.3">
      <c r="A491" s="78">
        <v>30</v>
      </c>
      <c r="B491" s="78" t="s">
        <v>148</v>
      </c>
      <c r="C491" s="78">
        <v>1082</v>
      </c>
      <c r="D491" s="78">
        <v>-38</v>
      </c>
      <c r="E491" s="80">
        <v>5.27</v>
      </c>
      <c r="F491" s="80">
        <f t="shared" si="33"/>
        <v>-3.512014787430684E-2</v>
      </c>
      <c r="G491" s="81">
        <v>2.04</v>
      </c>
      <c r="H491" s="81">
        <v>0.13</v>
      </c>
      <c r="I491" s="81">
        <v>0.17810000000000001</v>
      </c>
      <c r="J491" s="81">
        <v>6.0000000000000001E-3</v>
      </c>
      <c r="K491" s="82">
        <v>0.42926999999999998</v>
      </c>
      <c r="L491" s="81">
        <v>5.6148230000000003</v>
      </c>
      <c r="M491" s="81">
        <v>0.26166780000000001</v>
      </c>
      <c r="N491" s="81">
        <v>8.5999999999999993E-2</v>
      </c>
      <c r="O491" s="92">
        <v>5.0000000000000001E-3</v>
      </c>
      <c r="P491" s="87"/>
      <c r="Q491" s="78">
        <v>1129</v>
      </c>
      <c r="R491" s="78">
        <v>43</v>
      </c>
      <c r="S491" s="90">
        <v>1056</v>
      </c>
      <c r="T491" s="78">
        <v>32</v>
      </c>
      <c r="U491" s="78">
        <v>1272</v>
      </c>
      <c r="V491" s="78">
        <v>111</v>
      </c>
      <c r="W491" s="93">
        <v>1073</v>
      </c>
      <c r="X491" s="93">
        <v>31</v>
      </c>
      <c r="Y491" s="22"/>
      <c r="Z491" s="1">
        <v>17</v>
      </c>
      <c r="AA491" s="9">
        <f t="shared" si="34"/>
        <v>16.981132075471692</v>
      </c>
      <c r="AB491" s="26" t="s">
        <v>63</v>
      </c>
    </row>
    <row r="492" spans="1:28" x14ac:dyDescent="0.3">
      <c r="A492" s="78">
        <v>14</v>
      </c>
      <c r="B492" s="78" t="s">
        <v>148</v>
      </c>
      <c r="C492" s="78">
        <v>51.2</v>
      </c>
      <c r="D492" s="78">
        <v>14.6</v>
      </c>
      <c r="E492" s="80">
        <v>3.19</v>
      </c>
      <c r="F492" s="80">
        <f t="shared" si="33"/>
        <v>0.28515625</v>
      </c>
      <c r="G492" s="81">
        <v>2.0430000000000001</v>
      </c>
      <c r="H492" s="81">
        <v>9.6000000000000002E-2</v>
      </c>
      <c r="I492" s="81">
        <v>0.1787</v>
      </c>
      <c r="J492" s="81">
        <v>7.1999999999999998E-3</v>
      </c>
      <c r="K492" s="82">
        <v>0.43992999999999999</v>
      </c>
      <c r="L492" s="81">
        <v>5.5959709999999996</v>
      </c>
      <c r="M492" s="81">
        <v>0.28809699999999999</v>
      </c>
      <c r="N492" s="81">
        <v>8.5099999999999995E-2</v>
      </c>
      <c r="O492" s="92">
        <v>3.3999999999999998E-3</v>
      </c>
      <c r="P492" s="87"/>
      <c r="Q492" s="78">
        <v>1130</v>
      </c>
      <c r="R492" s="78">
        <v>31</v>
      </c>
      <c r="S492" s="90">
        <v>1062</v>
      </c>
      <c r="T492" s="78">
        <v>38</v>
      </c>
      <c r="U492" s="78">
        <v>1264</v>
      </c>
      <c r="V492" s="78">
        <v>88</v>
      </c>
      <c r="W492" s="93">
        <v>1105</v>
      </c>
      <c r="X492" s="93">
        <v>30</v>
      </c>
      <c r="Y492" s="22"/>
      <c r="Z492" s="1">
        <v>16</v>
      </c>
      <c r="AA492" s="9">
        <f t="shared" si="34"/>
        <v>15.98101265822784</v>
      </c>
      <c r="AB492" s="26" t="s">
        <v>63</v>
      </c>
    </row>
    <row r="493" spans="1:28" x14ac:dyDescent="0.3">
      <c r="A493" s="78">
        <v>28</v>
      </c>
      <c r="B493" s="78" t="s">
        <v>148</v>
      </c>
      <c r="C493" s="78">
        <v>1450</v>
      </c>
      <c r="D493" s="78">
        <v>-194</v>
      </c>
      <c r="E493" s="80">
        <v>1.88</v>
      </c>
      <c r="F493" s="80">
        <f t="shared" si="33"/>
        <v>-0.13379310344827586</v>
      </c>
      <c r="G493" s="81">
        <v>2.0630000000000002</v>
      </c>
      <c r="H493" s="81">
        <v>8.1000000000000003E-2</v>
      </c>
      <c r="I493" s="81">
        <v>0.18429999999999999</v>
      </c>
      <c r="J493" s="81">
        <v>6.3E-3</v>
      </c>
      <c r="K493" s="82">
        <v>0.70335000000000003</v>
      </c>
      <c r="L493" s="81">
        <v>5.4259360000000001</v>
      </c>
      <c r="M493" s="81">
        <v>0.25319069999999999</v>
      </c>
      <c r="N493" s="81">
        <v>8.3599999999999994E-2</v>
      </c>
      <c r="O493" s="92">
        <v>3.2000000000000002E-3</v>
      </c>
      <c r="P493" s="87"/>
      <c r="Q493" s="78">
        <v>1137</v>
      </c>
      <c r="R493" s="78">
        <v>26</v>
      </c>
      <c r="S493" s="90">
        <v>1089</v>
      </c>
      <c r="T493" s="78">
        <v>32</v>
      </c>
      <c r="U493" s="78">
        <v>1229</v>
      </c>
      <c r="V493" s="78">
        <v>55</v>
      </c>
      <c r="W493" s="93">
        <v>1127</v>
      </c>
      <c r="X493" s="93">
        <v>27</v>
      </c>
      <c r="Y493" s="22"/>
      <c r="Z493" s="1">
        <v>11</v>
      </c>
      <c r="AA493" s="9">
        <f t="shared" si="34"/>
        <v>11.391375101708718</v>
      </c>
      <c r="AB493" s="26" t="s">
        <v>63</v>
      </c>
    </row>
    <row r="494" spans="1:28" x14ac:dyDescent="0.3">
      <c r="A494" s="78">
        <v>21</v>
      </c>
      <c r="B494" s="78" t="s">
        <v>147</v>
      </c>
      <c r="C494" s="78">
        <v>91.9</v>
      </c>
      <c r="D494" s="78">
        <v>16</v>
      </c>
      <c r="E494" s="80">
        <v>4.6900000000000004</v>
      </c>
      <c r="F494" s="80">
        <f t="shared" si="33"/>
        <v>0.17410228509249182</v>
      </c>
      <c r="G494" s="81">
        <v>2.0649999999999999</v>
      </c>
      <c r="H494" s="81">
        <v>8.6999999999999994E-2</v>
      </c>
      <c r="I494" s="81">
        <v>0.18149999999999999</v>
      </c>
      <c r="J494" s="81">
        <v>5.3E-3</v>
      </c>
      <c r="K494" s="82">
        <v>0.66142000000000001</v>
      </c>
      <c r="L494" s="81">
        <v>5.5096420000000004</v>
      </c>
      <c r="M494" s="81">
        <v>0.23981359999999999</v>
      </c>
      <c r="N494" s="81">
        <v>8.2600000000000007E-2</v>
      </c>
      <c r="O494" s="92">
        <v>3.2000000000000002E-3</v>
      </c>
      <c r="P494" s="87"/>
      <c r="Q494" s="78">
        <v>1137</v>
      </c>
      <c r="R494" s="78">
        <v>28</v>
      </c>
      <c r="S494" s="90">
        <v>1078</v>
      </c>
      <c r="T494" s="78">
        <v>27</v>
      </c>
      <c r="U494" s="78">
        <v>1252</v>
      </c>
      <c r="V494" s="78">
        <v>61</v>
      </c>
      <c r="W494" s="93">
        <v>1100</v>
      </c>
      <c r="X494" s="93">
        <v>26</v>
      </c>
      <c r="Y494" s="22"/>
      <c r="Z494" s="1">
        <v>14</v>
      </c>
      <c r="AA494" s="9">
        <f t="shared" si="34"/>
        <v>13.897763578274763</v>
      </c>
      <c r="AB494" s="26" t="s">
        <v>63</v>
      </c>
    </row>
    <row r="495" spans="1:28" x14ac:dyDescent="0.3">
      <c r="A495" s="78">
        <v>38</v>
      </c>
      <c r="B495" s="78" t="s">
        <v>148</v>
      </c>
      <c r="C495" s="78">
        <v>129</v>
      </c>
      <c r="D495" s="78">
        <v>34.9</v>
      </c>
      <c r="E495" s="80">
        <v>5</v>
      </c>
      <c r="F495" s="80">
        <f t="shared" si="33"/>
        <v>0.27054263565891473</v>
      </c>
      <c r="G495" s="81">
        <v>2.0699999999999998</v>
      </c>
      <c r="H495" s="81">
        <v>0.11</v>
      </c>
      <c r="I495" s="81">
        <v>0.17730000000000001</v>
      </c>
      <c r="J495" s="81">
        <v>6.7000000000000002E-3</v>
      </c>
      <c r="K495" s="82">
        <v>0.22814000000000001</v>
      </c>
      <c r="L495" s="81">
        <v>5.6401579999999996</v>
      </c>
      <c r="M495" s="81">
        <v>0.27994019999999997</v>
      </c>
      <c r="N495" s="81">
        <v>8.4900000000000003E-2</v>
      </c>
      <c r="O495" s="92">
        <v>4.5999999999999999E-3</v>
      </c>
      <c r="P495" s="87"/>
      <c r="Q495" s="78">
        <v>1139</v>
      </c>
      <c r="R495" s="78">
        <v>36</v>
      </c>
      <c r="S495" s="90">
        <v>1051</v>
      </c>
      <c r="T495" s="78">
        <v>38</v>
      </c>
      <c r="U495" s="78">
        <v>1311</v>
      </c>
      <c r="V495" s="78">
        <v>111</v>
      </c>
      <c r="W495" s="93">
        <v>1095</v>
      </c>
      <c r="X495" s="93">
        <v>30</v>
      </c>
      <c r="Y495" s="22"/>
      <c r="Z495" s="1">
        <v>20</v>
      </c>
      <c r="AA495" s="9">
        <f t="shared" si="34"/>
        <v>19.832189168573606</v>
      </c>
      <c r="AB495" s="26" t="s">
        <v>63</v>
      </c>
    </row>
    <row r="496" spans="1:28" x14ac:dyDescent="0.3">
      <c r="A496" s="78">
        <v>25</v>
      </c>
      <c r="B496" s="78" t="s">
        <v>148</v>
      </c>
      <c r="C496" s="78">
        <v>101</v>
      </c>
      <c r="D496" s="78">
        <v>45.2</v>
      </c>
      <c r="E496" s="80">
        <v>1.93</v>
      </c>
      <c r="F496" s="80">
        <f t="shared" si="33"/>
        <v>0.44752475247524753</v>
      </c>
      <c r="G496" s="81">
        <v>2.1</v>
      </c>
      <c r="H496" s="81">
        <v>0.1</v>
      </c>
      <c r="I496" s="81">
        <v>0.17929999999999999</v>
      </c>
      <c r="J496" s="81">
        <v>7.3000000000000001E-3</v>
      </c>
      <c r="K496" s="82">
        <v>0.44125999999999999</v>
      </c>
      <c r="L496" s="81">
        <v>5.5772449999999996</v>
      </c>
      <c r="M496" s="81">
        <v>0.28617209999999998</v>
      </c>
      <c r="N496" s="81">
        <v>8.3799999999999999E-2</v>
      </c>
      <c r="O496" s="92">
        <v>3.5999999999999999E-3</v>
      </c>
      <c r="P496" s="87"/>
      <c r="Q496" s="78">
        <v>1149</v>
      </c>
      <c r="R496" s="78">
        <v>32</v>
      </c>
      <c r="S496" s="90">
        <v>1062</v>
      </c>
      <c r="T496" s="78">
        <v>38</v>
      </c>
      <c r="U496" s="78">
        <v>1318</v>
      </c>
      <c r="V496" s="78">
        <v>88</v>
      </c>
      <c r="W496" s="93">
        <v>1114</v>
      </c>
      <c r="X496" s="93">
        <v>30</v>
      </c>
      <c r="Y496" s="22"/>
      <c r="Z496" s="1">
        <v>19</v>
      </c>
      <c r="AA496" s="9">
        <f t="shared" si="34"/>
        <v>19.42336874051594</v>
      </c>
      <c r="AB496" s="26" t="s">
        <v>63</v>
      </c>
    </row>
    <row r="497" spans="1:31" x14ac:dyDescent="0.3">
      <c r="A497" s="78">
        <v>35</v>
      </c>
      <c r="B497" s="78" t="s">
        <v>147</v>
      </c>
      <c r="C497" s="78">
        <v>282</v>
      </c>
      <c r="D497" s="78">
        <v>-482</v>
      </c>
      <c r="E497" s="80">
        <v>3.99</v>
      </c>
      <c r="F497" s="80">
        <f t="shared" si="33"/>
        <v>-1.7092198581560283</v>
      </c>
      <c r="G497" s="81">
        <v>2.12</v>
      </c>
      <c r="H497" s="81">
        <v>0.14000000000000001</v>
      </c>
      <c r="I497" s="81">
        <v>0.186</v>
      </c>
      <c r="J497" s="81">
        <v>7.4000000000000003E-3</v>
      </c>
      <c r="K497" s="82">
        <v>0.63392000000000004</v>
      </c>
      <c r="L497" s="81">
        <v>5.3763439999999996</v>
      </c>
      <c r="M497" s="81">
        <v>0.27459820000000001</v>
      </c>
      <c r="N497" s="81">
        <v>8.4099999999999994E-2</v>
      </c>
      <c r="O497" s="92">
        <v>3.5999999999999999E-3</v>
      </c>
      <c r="P497" s="87"/>
      <c r="Q497" s="78">
        <v>1155</v>
      </c>
      <c r="R497" s="78">
        <v>45</v>
      </c>
      <c r="S497" s="90">
        <v>1100</v>
      </c>
      <c r="T497" s="78">
        <v>37</v>
      </c>
      <c r="U497" s="78">
        <v>1261</v>
      </c>
      <c r="V497" s="78">
        <v>98</v>
      </c>
      <c r="W497" s="93">
        <v>1112</v>
      </c>
      <c r="X497" s="93">
        <v>37</v>
      </c>
      <c r="Y497" s="22"/>
      <c r="Z497" s="1">
        <v>13</v>
      </c>
      <c r="AA497" s="9">
        <f t="shared" si="34"/>
        <v>12.76764472640761</v>
      </c>
      <c r="AB497" s="26" t="s">
        <v>63</v>
      </c>
    </row>
    <row r="498" spans="1:31" x14ac:dyDescent="0.3">
      <c r="A498" s="78">
        <v>46</v>
      </c>
      <c r="B498" s="78" t="s">
        <v>147</v>
      </c>
      <c r="C498" s="78">
        <v>91.5</v>
      </c>
      <c r="D498" s="78">
        <v>23.1</v>
      </c>
      <c r="E498" s="80">
        <v>3.4</v>
      </c>
      <c r="F498" s="80">
        <f t="shared" si="33"/>
        <v>0.25245901639344265</v>
      </c>
      <c r="G498" s="81">
        <v>2.12</v>
      </c>
      <c r="H498" s="81">
        <v>0.12</v>
      </c>
      <c r="I498" s="81">
        <v>0.17510000000000001</v>
      </c>
      <c r="J498" s="81">
        <v>5.8999999999999999E-3</v>
      </c>
      <c r="K498" s="82">
        <v>0.19897999999999999</v>
      </c>
      <c r="L498" s="81">
        <v>5.7110219999999998</v>
      </c>
      <c r="M498" s="81">
        <v>0.26418779999999997</v>
      </c>
      <c r="N498" s="81">
        <v>8.8300000000000003E-2</v>
      </c>
      <c r="O498" s="92">
        <v>4.7000000000000002E-3</v>
      </c>
      <c r="P498" s="87"/>
      <c r="Q498" s="78">
        <v>1155</v>
      </c>
      <c r="R498" s="78">
        <v>38</v>
      </c>
      <c r="S498" s="90">
        <v>1040</v>
      </c>
      <c r="T498" s="78">
        <v>32</v>
      </c>
      <c r="U498" s="78">
        <v>1379</v>
      </c>
      <c r="V498" s="78">
        <v>113</v>
      </c>
      <c r="W498" s="93">
        <v>1081</v>
      </c>
      <c r="X498" s="93">
        <v>28</v>
      </c>
      <c r="Y498" s="22"/>
      <c r="Z498" s="1">
        <v>25</v>
      </c>
      <c r="AA498" s="9">
        <f t="shared" si="34"/>
        <v>24.583031182015958</v>
      </c>
      <c r="AB498" s="26" t="s">
        <v>63</v>
      </c>
    </row>
    <row r="499" spans="1:31" x14ac:dyDescent="0.3">
      <c r="A499" s="78">
        <v>13</v>
      </c>
      <c r="B499" s="78" t="s">
        <v>148</v>
      </c>
      <c r="C499" s="78">
        <v>121.2</v>
      </c>
      <c r="D499" s="78">
        <v>37</v>
      </c>
      <c r="E499" s="80">
        <v>3.56</v>
      </c>
      <c r="F499" s="80">
        <f t="shared" si="33"/>
        <v>0.30528052805280526</v>
      </c>
      <c r="G499" s="81">
        <v>2.15</v>
      </c>
      <c r="H499" s="81">
        <v>0.12</v>
      </c>
      <c r="I499" s="81">
        <v>0.17519999999999999</v>
      </c>
      <c r="J499" s="81">
        <v>6.1999999999999998E-3</v>
      </c>
      <c r="K499" s="82">
        <v>0.36265999999999998</v>
      </c>
      <c r="L499" s="81">
        <v>5.7077629999999999</v>
      </c>
      <c r="M499" s="81">
        <v>0.27365980000000001</v>
      </c>
      <c r="N499" s="81">
        <v>8.6699999999999999E-2</v>
      </c>
      <c r="O499" s="92">
        <v>4.7999999999999996E-3</v>
      </c>
      <c r="P499" s="87"/>
      <c r="Q499" s="78">
        <v>1165</v>
      </c>
      <c r="R499" s="78">
        <v>38</v>
      </c>
      <c r="S499" s="90">
        <v>1040</v>
      </c>
      <c r="T499" s="78">
        <v>32</v>
      </c>
      <c r="U499" s="78">
        <v>1406</v>
      </c>
      <c r="V499" s="78">
        <v>101</v>
      </c>
      <c r="W499" s="93">
        <v>1080</v>
      </c>
      <c r="X499" s="93">
        <v>30</v>
      </c>
      <c r="Y499" s="22"/>
      <c r="Z499" s="1">
        <v>26</v>
      </c>
      <c r="AA499" s="9">
        <f t="shared" si="34"/>
        <v>26.031294452347083</v>
      </c>
      <c r="AB499" s="26" t="s">
        <v>63</v>
      </c>
    </row>
    <row r="500" spans="1:31" x14ac:dyDescent="0.3">
      <c r="A500" s="78">
        <v>37</v>
      </c>
      <c r="B500" s="78" t="s">
        <v>148</v>
      </c>
      <c r="C500" s="78">
        <v>137</v>
      </c>
      <c r="D500" s="78">
        <v>186</v>
      </c>
      <c r="E500" s="80">
        <v>1.67</v>
      </c>
      <c r="F500" s="80">
        <f t="shared" si="33"/>
        <v>1.3576642335766422</v>
      </c>
      <c r="G500" s="81">
        <v>2.38</v>
      </c>
      <c r="H500" s="81">
        <v>0.12</v>
      </c>
      <c r="I500" s="81">
        <v>0.20130000000000001</v>
      </c>
      <c r="J500" s="81">
        <v>7.6E-3</v>
      </c>
      <c r="K500" s="82">
        <v>0.47447</v>
      </c>
      <c r="L500" s="81">
        <v>4.9677100000000003</v>
      </c>
      <c r="M500" s="81">
        <v>0.24678140000000001</v>
      </c>
      <c r="N500" s="81">
        <v>8.8099999999999998E-2</v>
      </c>
      <c r="O500" s="92">
        <v>4.3E-3</v>
      </c>
      <c r="P500" s="87"/>
      <c r="Q500" s="78">
        <v>1237</v>
      </c>
      <c r="R500" s="78">
        <v>35</v>
      </c>
      <c r="S500" s="90">
        <v>1181</v>
      </c>
      <c r="T500" s="78">
        <v>42</v>
      </c>
      <c r="U500" s="78">
        <v>1335</v>
      </c>
      <c r="V500" s="78">
        <v>89</v>
      </c>
      <c r="W500" s="93">
        <v>1217</v>
      </c>
      <c r="X500" s="93">
        <v>34</v>
      </c>
      <c r="Y500" s="22"/>
      <c r="Z500" s="1">
        <v>12</v>
      </c>
      <c r="AA500" s="9">
        <f t="shared" si="34"/>
        <v>11.535580524344567</v>
      </c>
      <c r="AB500" s="26" t="s">
        <v>63</v>
      </c>
    </row>
    <row r="501" spans="1:31" x14ac:dyDescent="0.3">
      <c r="A501" s="78">
        <v>32</v>
      </c>
      <c r="B501" s="78" t="s">
        <v>150</v>
      </c>
      <c r="C501" s="78">
        <v>682</v>
      </c>
      <c r="D501" s="78">
        <v>-67.5</v>
      </c>
      <c r="E501" s="80">
        <v>3.24</v>
      </c>
      <c r="F501" s="80">
        <f t="shared" si="33"/>
        <v>-9.8973607038123163E-2</v>
      </c>
      <c r="G501" s="81">
        <v>2.4500000000000002</v>
      </c>
      <c r="H501" s="81">
        <v>0.17</v>
      </c>
      <c r="I501" s="81">
        <v>0.17949999999999999</v>
      </c>
      <c r="J501" s="81">
        <v>6.1000000000000004E-3</v>
      </c>
      <c r="K501" s="82">
        <v>0.64656999999999998</v>
      </c>
      <c r="L501" s="81">
        <v>5.5710309999999996</v>
      </c>
      <c r="M501" s="81">
        <v>0.26070559999999998</v>
      </c>
      <c r="N501" s="81">
        <v>0.10150000000000001</v>
      </c>
      <c r="O501" s="92">
        <v>5.3E-3</v>
      </c>
      <c r="P501" s="87"/>
      <c r="Q501" s="78">
        <v>1257</v>
      </c>
      <c r="R501" s="78">
        <v>49</v>
      </c>
      <c r="S501" s="90">
        <v>1067</v>
      </c>
      <c r="T501" s="78">
        <v>32</v>
      </c>
      <c r="U501" s="78">
        <v>1600</v>
      </c>
      <c r="V501" s="78">
        <v>99</v>
      </c>
      <c r="W501" s="93">
        <v>1045</v>
      </c>
      <c r="X501" s="93">
        <v>33</v>
      </c>
      <c r="Y501" s="22"/>
      <c r="Z501" s="1">
        <v>33</v>
      </c>
      <c r="AA501" s="9">
        <f t="shared" si="34"/>
        <v>33.3125</v>
      </c>
      <c r="AB501" s="26" t="s">
        <v>63</v>
      </c>
    </row>
    <row r="502" spans="1:31" x14ac:dyDescent="0.3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94"/>
      <c r="P502" s="87"/>
      <c r="Q502" s="87"/>
      <c r="R502" s="87"/>
      <c r="S502" s="87"/>
      <c r="T502" s="87"/>
      <c r="U502" s="87"/>
      <c r="V502" s="87"/>
      <c r="W502" s="88"/>
      <c r="X502" s="88"/>
      <c r="Z502" s="20"/>
      <c r="AA502" s="20"/>
      <c r="AB502" s="20"/>
      <c r="AC502" s="20"/>
      <c r="AD502" s="20"/>
      <c r="AE502" s="20"/>
    </row>
    <row r="503" spans="1:31" x14ac:dyDescent="0.3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94"/>
      <c r="P503" s="87"/>
      <c r="Q503" s="87"/>
      <c r="R503" s="87"/>
      <c r="S503" s="87"/>
      <c r="T503" s="87"/>
      <c r="U503" s="87"/>
      <c r="V503" s="87"/>
      <c r="W503" s="88"/>
      <c r="X503" s="88"/>
      <c r="Z503" s="20"/>
      <c r="AA503" s="20"/>
      <c r="AB503" s="20"/>
      <c r="AC503" s="20"/>
      <c r="AD503" s="20"/>
      <c r="AE503" s="20"/>
    </row>
    <row r="504" spans="1:31" x14ac:dyDescent="0.3">
      <c r="A504" s="78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94"/>
      <c r="P504" s="87"/>
      <c r="Q504" s="87"/>
      <c r="R504" s="87"/>
      <c r="S504" s="87"/>
      <c r="T504" s="87"/>
      <c r="U504" s="87"/>
      <c r="V504" s="87"/>
      <c r="W504" s="88"/>
      <c r="X504" s="88"/>
      <c r="AD504" s="20"/>
    </row>
    <row r="505" spans="1:31" x14ac:dyDescent="0.3">
      <c r="A505" s="78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94"/>
      <c r="P505" s="87"/>
      <c r="Q505" s="87"/>
      <c r="R505" s="87"/>
      <c r="S505" s="87"/>
      <c r="T505" s="87"/>
      <c r="U505" s="87"/>
      <c r="V505" s="87"/>
      <c r="W505" s="88"/>
      <c r="X505" s="88"/>
      <c r="AD505" s="20"/>
    </row>
    <row r="506" spans="1:31" x14ac:dyDescent="0.3">
      <c r="A506" s="78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94"/>
      <c r="P506" s="87"/>
      <c r="Q506" s="87"/>
      <c r="R506" s="87"/>
      <c r="S506" s="87"/>
      <c r="T506" s="87"/>
      <c r="U506" s="87"/>
      <c r="V506" s="87"/>
      <c r="W506" s="88"/>
      <c r="X506" s="88"/>
      <c r="AD506" s="20"/>
    </row>
    <row r="507" spans="1:31" x14ac:dyDescent="0.3">
      <c r="A507" s="78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94"/>
      <c r="P507" s="87"/>
      <c r="Q507" s="87"/>
      <c r="R507" s="87"/>
      <c r="S507" s="87"/>
      <c r="T507" s="87"/>
      <c r="U507" s="87"/>
      <c r="V507" s="87"/>
      <c r="W507" s="88"/>
      <c r="X507" s="88"/>
      <c r="AD507" s="20"/>
    </row>
    <row r="508" spans="1:31" x14ac:dyDescent="0.3">
      <c r="A508" s="78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94"/>
      <c r="P508" s="87"/>
      <c r="Q508" s="87"/>
      <c r="R508" s="87"/>
      <c r="S508" s="87"/>
      <c r="T508" s="87"/>
      <c r="U508" s="87"/>
      <c r="V508" s="87"/>
      <c r="W508" s="88"/>
      <c r="X508" s="88"/>
      <c r="AD508" s="20"/>
    </row>
    <row r="509" spans="1:31" x14ac:dyDescent="0.3">
      <c r="O509" s="24"/>
      <c r="AD509" s="20"/>
    </row>
    <row r="510" spans="1:31" x14ac:dyDescent="0.3">
      <c r="O510" s="24"/>
      <c r="AD510" s="20"/>
    </row>
    <row r="511" spans="1:31" x14ac:dyDescent="0.3">
      <c r="O511" s="24"/>
      <c r="AD511" s="20"/>
    </row>
    <row r="512" spans="1:31" x14ac:dyDescent="0.3">
      <c r="O512" s="24"/>
      <c r="AD512" s="20"/>
    </row>
    <row r="513" spans="15:30" x14ac:dyDescent="0.3">
      <c r="O513" s="24"/>
      <c r="AD513" s="20"/>
    </row>
    <row r="514" spans="15:30" x14ac:dyDescent="0.3">
      <c r="O514" s="24"/>
      <c r="AD514" s="20"/>
    </row>
    <row r="515" spans="15:30" x14ac:dyDescent="0.3">
      <c r="O515" s="24"/>
      <c r="AD515" s="20"/>
    </row>
    <row r="516" spans="15:30" x14ac:dyDescent="0.3">
      <c r="AD516" s="20"/>
    </row>
    <row r="517" spans="15:30" x14ac:dyDescent="0.3">
      <c r="AD517" s="20"/>
    </row>
    <row r="518" spans="15:30" x14ac:dyDescent="0.3">
      <c r="AD518" s="20"/>
    </row>
    <row r="519" spans="15:30" x14ac:dyDescent="0.3">
      <c r="AD519" s="20"/>
    </row>
    <row r="520" spans="15:30" x14ac:dyDescent="0.3">
      <c r="AD520" s="20"/>
    </row>
    <row r="521" spans="15:30" x14ac:dyDescent="0.3">
      <c r="AD521" s="20"/>
    </row>
    <row r="522" spans="15:30" x14ac:dyDescent="0.3">
      <c r="AD522" s="20"/>
    </row>
    <row r="523" spans="15:30" x14ac:dyDescent="0.3">
      <c r="AD523" s="20"/>
    </row>
    <row r="524" spans="15:30" x14ac:dyDescent="0.3">
      <c r="AD524" s="20"/>
    </row>
    <row r="525" spans="15:30" x14ac:dyDescent="0.3">
      <c r="AD525" s="20"/>
    </row>
    <row r="526" spans="15:30" x14ac:dyDescent="0.3">
      <c r="AD526" s="20"/>
    </row>
    <row r="527" spans="15:30" x14ac:dyDescent="0.3">
      <c r="AD527" s="20"/>
    </row>
    <row r="528" spans="15:30" x14ac:dyDescent="0.3">
      <c r="AD528" s="20"/>
    </row>
    <row r="529" spans="30:30" x14ac:dyDescent="0.3">
      <c r="AD529" s="20"/>
    </row>
    <row r="530" spans="30:30" x14ac:dyDescent="0.3">
      <c r="AD530" s="20"/>
    </row>
    <row r="531" spans="30:30" x14ac:dyDescent="0.3">
      <c r="AD531" s="20"/>
    </row>
    <row r="532" spans="30:30" x14ac:dyDescent="0.3">
      <c r="AD532" s="20"/>
    </row>
    <row r="533" spans="30:30" x14ac:dyDescent="0.3">
      <c r="AD533" s="20"/>
    </row>
    <row r="534" spans="30:30" x14ac:dyDescent="0.3">
      <c r="AD534" s="20"/>
    </row>
    <row r="535" spans="30:30" x14ac:dyDescent="0.3">
      <c r="AD535" s="20"/>
    </row>
    <row r="536" spans="30:30" x14ac:dyDescent="0.3">
      <c r="AD536" s="20"/>
    </row>
    <row r="537" spans="30:30" x14ac:dyDescent="0.3">
      <c r="AD537" s="20"/>
    </row>
    <row r="538" spans="30:30" x14ac:dyDescent="0.3">
      <c r="AD538" s="20"/>
    </row>
    <row r="539" spans="30:30" x14ac:dyDescent="0.3">
      <c r="AD539" s="20"/>
    </row>
    <row r="540" spans="30:30" x14ac:dyDescent="0.3">
      <c r="AD540" s="20"/>
    </row>
    <row r="541" spans="30:30" x14ac:dyDescent="0.3">
      <c r="AD541" s="20"/>
    </row>
    <row r="542" spans="30:30" x14ac:dyDescent="0.3">
      <c r="AD542" s="20"/>
    </row>
    <row r="543" spans="30:30" x14ac:dyDescent="0.3">
      <c r="AD543" s="20"/>
    </row>
    <row r="544" spans="30:30" x14ac:dyDescent="0.3">
      <c r="AD544" s="20"/>
    </row>
    <row r="545" spans="30:30" x14ac:dyDescent="0.3">
      <c r="AD545" s="20"/>
    </row>
    <row r="546" spans="30:30" x14ac:dyDescent="0.3">
      <c r="AD546" s="20"/>
    </row>
    <row r="547" spans="30:30" x14ac:dyDescent="0.3">
      <c r="AD547" s="20"/>
    </row>
    <row r="548" spans="30:30" x14ac:dyDescent="0.3">
      <c r="AD548" s="20"/>
    </row>
    <row r="549" spans="30:30" x14ac:dyDescent="0.3">
      <c r="AD549" s="20"/>
    </row>
    <row r="550" spans="30:30" x14ac:dyDescent="0.3">
      <c r="AD550" s="20"/>
    </row>
    <row r="551" spans="30:30" x14ac:dyDescent="0.3">
      <c r="AD551" s="20"/>
    </row>
    <row r="552" spans="30:30" x14ac:dyDescent="0.3">
      <c r="AD552" s="20"/>
    </row>
    <row r="553" spans="30:30" x14ac:dyDescent="0.3">
      <c r="AD553" s="20"/>
    </row>
    <row r="554" spans="30:30" x14ac:dyDescent="0.3">
      <c r="AD554" s="20"/>
    </row>
    <row r="555" spans="30:30" x14ac:dyDescent="0.3">
      <c r="AD555" s="20"/>
    </row>
    <row r="556" spans="30:30" x14ac:dyDescent="0.3">
      <c r="AD556" s="20"/>
    </row>
    <row r="557" spans="30:30" x14ac:dyDescent="0.3">
      <c r="AD557" s="20"/>
    </row>
    <row r="558" spans="30:30" x14ac:dyDescent="0.3">
      <c r="AD558" s="20"/>
    </row>
    <row r="559" spans="30:30" x14ac:dyDescent="0.3">
      <c r="AD559" s="20"/>
    </row>
    <row r="560" spans="30:30" x14ac:dyDescent="0.3">
      <c r="AD560" s="20"/>
    </row>
    <row r="561" spans="30:30" x14ac:dyDescent="0.3">
      <c r="AD561" s="20"/>
    </row>
    <row r="562" spans="30:30" x14ac:dyDescent="0.3">
      <c r="AD562" s="20"/>
    </row>
    <row r="563" spans="30:30" x14ac:dyDescent="0.3">
      <c r="AD563" s="20"/>
    </row>
    <row r="564" spans="30:30" x14ac:dyDescent="0.3">
      <c r="AD564" s="20"/>
    </row>
    <row r="565" spans="30:30" x14ac:dyDescent="0.3">
      <c r="AD565" s="20"/>
    </row>
    <row r="566" spans="30:30" x14ac:dyDescent="0.3">
      <c r="AD566" s="20"/>
    </row>
    <row r="567" spans="30:30" x14ac:dyDescent="0.3">
      <c r="AD567" s="20"/>
    </row>
    <row r="568" spans="30:30" x14ac:dyDescent="0.3">
      <c r="AD568" s="20"/>
    </row>
    <row r="569" spans="30:30" x14ac:dyDescent="0.3">
      <c r="AD569" s="20"/>
    </row>
    <row r="570" spans="30:30" x14ac:dyDescent="0.3">
      <c r="AD570" s="20"/>
    </row>
    <row r="571" spans="30:30" x14ac:dyDescent="0.3">
      <c r="AD571" s="20"/>
    </row>
    <row r="572" spans="30:30" x14ac:dyDescent="0.3">
      <c r="AD572" s="20"/>
    </row>
    <row r="573" spans="30:30" x14ac:dyDescent="0.3">
      <c r="AD573" s="20"/>
    </row>
    <row r="574" spans="30:30" x14ac:dyDescent="0.3">
      <c r="AD574" s="20"/>
    </row>
    <row r="575" spans="30:30" x14ac:dyDescent="0.3">
      <c r="AD575" s="20"/>
    </row>
    <row r="576" spans="30:30" x14ac:dyDescent="0.3">
      <c r="AD576" s="20"/>
    </row>
    <row r="577" spans="30:30" x14ac:dyDescent="0.3">
      <c r="AD577" s="20"/>
    </row>
    <row r="578" spans="30:30" x14ac:dyDescent="0.3">
      <c r="AD578" s="20"/>
    </row>
    <row r="579" spans="30:30" x14ac:dyDescent="0.3">
      <c r="AD579" s="20"/>
    </row>
    <row r="580" spans="30:30" x14ac:dyDescent="0.3">
      <c r="AD580" s="20"/>
    </row>
    <row r="581" spans="30:30" x14ac:dyDescent="0.3">
      <c r="AD581" s="20"/>
    </row>
    <row r="582" spans="30:30" x14ac:dyDescent="0.3">
      <c r="AD582" s="20"/>
    </row>
    <row r="583" spans="30:30" x14ac:dyDescent="0.3">
      <c r="AD583" s="20"/>
    </row>
    <row r="584" spans="30:30" x14ac:dyDescent="0.3">
      <c r="AD584" s="20"/>
    </row>
    <row r="585" spans="30:30" x14ac:dyDescent="0.3">
      <c r="AD585" s="20"/>
    </row>
    <row r="586" spans="30:30" x14ac:dyDescent="0.3">
      <c r="AD586" s="20"/>
    </row>
    <row r="587" spans="30:30" x14ac:dyDescent="0.3">
      <c r="AD587" s="20"/>
    </row>
    <row r="588" spans="30:30" x14ac:dyDescent="0.3">
      <c r="AD588" s="20"/>
    </row>
    <row r="589" spans="30:30" x14ac:dyDescent="0.3">
      <c r="AD589" s="20"/>
    </row>
    <row r="590" spans="30:30" x14ac:dyDescent="0.3">
      <c r="AD590" s="20"/>
    </row>
    <row r="591" spans="30:30" x14ac:dyDescent="0.3">
      <c r="AD591" s="20"/>
    </row>
    <row r="592" spans="30:30" x14ac:dyDescent="0.3">
      <c r="AD592" s="20"/>
    </row>
    <row r="593" spans="30:30" x14ac:dyDescent="0.3">
      <c r="AD593" s="20"/>
    </row>
    <row r="594" spans="30:30" x14ac:dyDescent="0.3">
      <c r="AD594" s="20"/>
    </row>
    <row r="595" spans="30:30" x14ac:dyDescent="0.3">
      <c r="AD595" s="20"/>
    </row>
    <row r="596" spans="30:30" x14ac:dyDescent="0.3">
      <c r="AD596" s="20"/>
    </row>
    <row r="597" spans="30:30" x14ac:dyDescent="0.3">
      <c r="AD597" s="20"/>
    </row>
    <row r="598" spans="30:30" x14ac:dyDescent="0.3">
      <c r="AD598" s="20"/>
    </row>
    <row r="599" spans="30:30" x14ac:dyDescent="0.3">
      <c r="AD599" s="20"/>
    </row>
    <row r="600" spans="30:30" x14ac:dyDescent="0.3">
      <c r="AD600" s="20"/>
    </row>
    <row r="601" spans="30:30" x14ac:dyDescent="0.3">
      <c r="AD601" s="20"/>
    </row>
    <row r="602" spans="30:30" x14ac:dyDescent="0.3">
      <c r="AD602" s="20"/>
    </row>
    <row r="603" spans="30:30" x14ac:dyDescent="0.3">
      <c r="AD603" s="20"/>
    </row>
    <row r="604" spans="30:30" x14ac:dyDescent="0.3">
      <c r="AD604" s="20"/>
    </row>
    <row r="605" spans="30:30" x14ac:dyDescent="0.3">
      <c r="AD605" s="20"/>
    </row>
    <row r="606" spans="30:30" x14ac:dyDescent="0.3">
      <c r="AD606" s="20"/>
    </row>
    <row r="607" spans="30:30" x14ac:dyDescent="0.3">
      <c r="AD607" s="20"/>
    </row>
    <row r="608" spans="30:30" x14ac:dyDescent="0.3">
      <c r="AD608" s="20"/>
    </row>
    <row r="609" spans="30:30" x14ac:dyDescent="0.3">
      <c r="AD609" s="20"/>
    </row>
    <row r="610" spans="30:30" x14ac:dyDescent="0.3">
      <c r="AD610" s="20"/>
    </row>
    <row r="611" spans="30:30" x14ac:dyDescent="0.3">
      <c r="AD611" s="20"/>
    </row>
    <row r="612" spans="30:30" x14ac:dyDescent="0.3">
      <c r="AD612" s="20"/>
    </row>
    <row r="613" spans="30:30" x14ac:dyDescent="0.3">
      <c r="AD613" s="20"/>
    </row>
    <row r="614" spans="30:30" x14ac:dyDescent="0.3">
      <c r="AD614" s="20"/>
    </row>
    <row r="615" spans="30:30" x14ac:dyDescent="0.3">
      <c r="AD615" s="20"/>
    </row>
    <row r="616" spans="30:30" x14ac:dyDescent="0.3">
      <c r="AD616" s="20"/>
    </row>
    <row r="617" spans="30:30" x14ac:dyDescent="0.3">
      <c r="AD617" s="20"/>
    </row>
    <row r="618" spans="30:30" x14ac:dyDescent="0.3">
      <c r="AD618" s="20"/>
    </row>
    <row r="619" spans="30:30" x14ac:dyDescent="0.3">
      <c r="AD619" s="20"/>
    </row>
    <row r="620" spans="30:30" x14ac:dyDescent="0.3">
      <c r="AD620" s="20"/>
    </row>
    <row r="621" spans="30:30" x14ac:dyDescent="0.3">
      <c r="AD621" s="20"/>
    </row>
    <row r="622" spans="30:30" x14ac:dyDescent="0.3">
      <c r="AD622" s="20"/>
    </row>
    <row r="623" spans="30:30" x14ac:dyDescent="0.3">
      <c r="AD623" s="20"/>
    </row>
    <row r="624" spans="30:30" x14ac:dyDescent="0.3">
      <c r="AD624" s="20"/>
    </row>
    <row r="625" spans="30:30" x14ac:dyDescent="0.3">
      <c r="AD625" s="20"/>
    </row>
    <row r="626" spans="30:30" x14ac:dyDescent="0.3">
      <c r="AD626" s="20"/>
    </row>
    <row r="627" spans="30:30" x14ac:dyDescent="0.3">
      <c r="AD627" s="20"/>
    </row>
    <row r="628" spans="30:30" x14ac:dyDescent="0.3">
      <c r="AD628" s="20"/>
    </row>
    <row r="629" spans="30:30" x14ac:dyDescent="0.3">
      <c r="AD629" s="20"/>
    </row>
    <row r="630" spans="30:30" x14ac:dyDescent="0.3">
      <c r="AD630" s="20"/>
    </row>
    <row r="631" spans="30:30" x14ac:dyDescent="0.3">
      <c r="AD631" s="20"/>
    </row>
    <row r="632" spans="30:30" x14ac:dyDescent="0.3">
      <c r="AD632" s="20"/>
    </row>
    <row r="633" spans="30:30" x14ac:dyDescent="0.3">
      <c r="AD633" s="20"/>
    </row>
    <row r="634" spans="30:30" x14ac:dyDescent="0.3">
      <c r="AD634" s="20"/>
    </row>
    <row r="635" spans="30:30" x14ac:dyDescent="0.3">
      <c r="AD635" s="20"/>
    </row>
    <row r="636" spans="30:30" x14ac:dyDescent="0.3">
      <c r="AD636" s="20"/>
    </row>
    <row r="637" spans="30:30" x14ac:dyDescent="0.3">
      <c r="AD637" s="20"/>
    </row>
    <row r="638" spans="30:30" x14ac:dyDescent="0.3">
      <c r="AD638" s="20"/>
    </row>
    <row r="639" spans="30:30" x14ac:dyDescent="0.3">
      <c r="AD639" s="20"/>
    </row>
    <row r="640" spans="30:30" x14ac:dyDescent="0.3">
      <c r="AD640" s="20"/>
    </row>
    <row r="641" spans="30:30" x14ac:dyDescent="0.3">
      <c r="AD641" s="20"/>
    </row>
    <row r="642" spans="30:30" x14ac:dyDescent="0.3">
      <c r="AD642" s="20"/>
    </row>
    <row r="643" spans="30:30" x14ac:dyDescent="0.3">
      <c r="AD643" s="20"/>
    </row>
    <row r="644" spans="30:30" x14ac:dyDescent="0.3">
      <c r="AD644" s="20"/>
    </row>
    <row r="645" spans="30:30" x14ac:dyDescent="0.3">
      <c r="AD645" s="20"/>
    </row>
    <row r="646" spans="30:30" x14ac:dyDescent="0.3">
      <c r="AD646" s="20"/>
    </row>
    <row r="647" spans="30:30" x14ac:dyDescent="0.3">
      <c r="AD647" s="20"/>
    </row>
    <row r="648" spans="30:30" x14ac:dyDescent="0.3">
      <c r="AD648" s="20"/>
    </row>
    <row r="649" spans="30:30" x14ac:dyDescent="0.3">
      <c r="AD649" s="20"/>
    </row>
    <row r="650" spans="30:30" x14ac:dyDescent="0.3">
      <c r="AD650" s="20"/>
    </row>
    <row r="651" spans="30:30" x14ac:dyDescent="0.3">
      <c r="AD651" s="20"/>
    </row>
    <row r="652" spans="30:30" x14ac:dyDescent="0.3">
      <c r="AD652" s="20"/>
    </row>
    <row r="653" spans="30:30" x14ac:dyDescent="0.3">
      <c r="AD653" s="20"/>
    </row>
    <row r="654" spans="30:30" x14ac:dyDescent="0.3">
      <c r="AD654" s="20"/>
    </row>
    <row r="655" spans="30:30" x14ac:dyDescent="0.3">
      <c r="AD655" s="20"/>
    </row>
    <row r="656" spans="30:30" x14ac:dyDescent="0.3">
      <c r="AD656" s="20"/>
    </row>
    <row r="657" spans="30:30" x14ac:dyDescent="0.3">
      <c r="AD657" s="20"/>
    </row>
    <row r="658" spans="30:30" x14ac:dyDescent="0.3">
      <c r="AD658" s="20"/>
    </row>
    <row r="659" spans="30:30" x14ac:dyDescent="0.3">
      <c r="AD659" s="20"/>
    </row>
    <row r="660" spans="30:30" x14ac:dyDescent="0.3">
      <c r="AD660" s="20"/>
    </row>
    <row r="661" spans="30:30" x14ac:dyDescent="0.3">
      <c r="AD661" s="20"/>
    </row>
    <row r="662" spans="30:30" x14ac:dyDescent="0.3">
      <c r="AD662" s="20"/>
    </row>
    <row r="663" spans="30:30" x14ac:dyDescent="0.3">
      <c r="AD663" s="20"/>
    </row>
    <row r="664" spans="30:30" x14ac:dyDescent="0.3">
      <c r="AD664" s="20"/>
    </row>
    <row r="665" spans="30:30" x14ac:dyDescent="0.3">
      <c r="AD665" s="20"/>
    </row>
    <row r="666" spans="30:30" x14ac:dyDescent="0.3">
      <c r="AD666" s="20"/>
    </row>
    <row r="667" spans="30:30" x14ac:dyDescent="0.3">
      <c r="AD667" s="20"/>
    </row>
    <row r="668" spans="30:30" x14ac:dyDescent="0.3">
      <c r="AD668" s="20"/>
    </row>
    <row r="669" spans="30:30" x14ac:dyDescent="0.3">
      <c r="AD669" s="20"/>
    </row>
    <row r="670" spans="30:30" x14ac:dyDescent="0.3">
      <c r="AD670" s="20"/>
    </row>
    <row r="671" spans="30:30" x14ac:dyDescent="0.3">
      <c r="AD671" s="20"/>
    </row>
    <row r="672" spans="30:30" x14ac:dyDescent="0.3">
      <c r="AD672" s="20"/>
    </row>
    <row r="673" spans="30:30" x14ac:dyDescent="0.3">
      <c r="AD673" s="20"/>
    </row>
    <row r="674" spans="30:30" x14ac:dyDescent="0.3">
      <c r="AD674" s="20"/>
    </row>
    <row r="675" spans="30:30" x14ac:dyDescent="0.3">
      <c r="AD675" s="20"/>
    </row>
    <row r="676" spans="30:30" x14ac:dyDescent="0.3">
      <c r="AD676" s="20"/>
    </row>
    <row r="677" spans="30:30" x14ac:dyDescent="0.3">
      <c r="AD677" s="20"/>
    </row>
    <row r="678" spans="30:30" x14ac:dyDescent="0.3">
      <c r="AD678" s="20"/>
    </row>
    <row r="679" spans="30:30" x14ac:dyDescent="0.3">
      <c r="AD679" s="20"/>
    </row>
    <row r="680" spans="30:30" x14ac:dyDescent="0.3">
      <c r="AD680" s="20"/>
    </row>
    <row r="681" spans="30:30" x14ac:dyDescent="0.3">
      <c r="AD681" s="20"/>
    </row>
    <row r="682" spans="30:30" x14ac:dyDescent="0.3">
      <c r="AD682" s="20"/>
    </row>
    <row r="683" spans="30:30" x14ac:dyDescent="0.3">
      <c r="AD683" s="20"/>
    </row>
    <row r="684" spans="30:30" x14ac:dyDescent="0.3">
      <c r="AD684" s="20"/>
    </row>
    <row r="685" spans="30:30" x14ac:dyDescent="0.3">
      <c r="AD685" s="20"/>
    </row>
    <row r="686" spans="30:30" x14ac:dyDescent="0.3">
      <c r="AD686" s="20"/>
    </row>
    <row r="687" spans="30:30" x14ac:dyDescent="0.3">
      <c r="AD687" s="20"/>
    </row>
    <row r="688" spans="30:30" x14ac:dyDescent="0.3">
      <c r="AD688" s="20"/>
    </row>
    <row r="689" spans="30:30" x14ac:dyDescent="0.3">
      <c r="AD689" s="20"/>
    </row>
    <row r="690" spans="30:30" x14ac:dyDescent="0.3">
      <c r="AD690" s="20"/>
    </row>
    <row r="691" spans="30:30" x14ac:dyDescent="0.3">
      <c r="AD691" s="20"/>
    </row>
    <row r="692" spans="30:30" x14ac:dyDescent="0.3">
      <c r="AD692" s="20"/>
    </row>
    <row r="693" spans="30:30" x14ac:dyDescent="0.3">
      <c r="AD693" s="20"/>
    </row>
    <row r="694" spans="30:30" x14ac:dyDescent="0.3">
      <c r="AD694" s="20"/>
    </row>
    <row r="695" spans="30:30" x14ac:dyDescent="0.3">
      <c r="AD695" s="20"/>
    </row>
    <row r="696" spans="30:30" x14ac:dyDescent="0.3">
      <c r="AD696" s="20"/>
    </row>
    <row r="697" spans="30:30" x14ac:dyDescent="0.3">
      <c r="AD697" s="20"/>
    </row>
    <row r="698" spans="30:30" x14ac:dyDescent="0.3">
      <c r="AD698" s="20"/>
    </row>
    <row r="699" spans="30:30" x14ac:dyDescent="0.3">
      <c r="AD699" s="20"/>
    </row>
    <row r="700" spans="30:30" x14ac:dyDescent="0.3">
      <c r="AD700" s="20"/>
    </row>
    <row r="701" spans="30:30" x14ac:dyDescent="0.3">
      <c r="AD701" s="20"/>
    </row>
    <row r="702" spans="30:30" x14ac:dyDescent="0.3">
      <c r="AD702" s="20"/>
    </row>
    <row r="703" spans="30:30" x14ac:dyDescent="0.3">
      <c r="AD703" s="20"/>
    </row>
    <row r="704" spans="30:30" x14ac:dyDescent="0.3">
      <c r="AD704" s="20"/>
    </row>
    <row r="705" spans="30:30" x14ac:dyDescent="0.3">
      <c r="AD705" s="20"/>
    </row>
    <row r="706" spans="30:30" x14ac:dyDescent="0.3">
      <c r="AD706" s="20"/>
    </row>
    <row r="707" spans="30:30" x14ac:dyDescent="0.3">
      <c r="AD707" s="20"/>
    </row>
    <row r="708" spans="30:30" x14ac:dyDescent="0.3">
      <c r="AD708" s="20"/>
    </row>
    <row r="709" spans="30:30" x14ac:dyDescent="0.3">
      <c r="AD709" s="20"/>
    </row>
    <row r="710" spans="30:30" x14ac:dyDescent="0.3">
      <c r="AD710" s="20"/>
    </row>
    <row r="711" spans="30:30" x14ac:dyDescent="0.3">
      <c r="AD711" s="20"/>
    </row>
    <row r="712" spans="30:30" x14ac:dyDescent="0.3">
      <c r="AD712" s="20"/>
    </row>
    <row r="713" spans="30:30" x14ac:dyDescent="0.3">
      <c r="AD713" s="20"/>
    </row>
    <row r="714" spans="30:30" x14ac:dyDescent="0.3">
      <c r="AD714" s="20"/>
    </row>
    <row r="715" spans="30:30" x14ac:dyDescent="0.3">
      <c r="AD715" s="20"/>
    </row>
    <row r="716" spans="30:30" x14ac:dyDescent="0.3">
      <c r="AD716" s="20"/>
    </row>
    <row r="717" spans="30:30" x14ac:dyDescent="0.3">
      <c r="AD717" s="20"/>
    </row>
    <row r="718" spans="30:30" x14ac:dyDescent="0.3">
      <c r="AD718" s="20"/>
    </row>
    <row r="719" spans="30:30" x14ac:dyDescent="0.3">
      <c r="AD719" s="20"/>
    </row>
    <row r="720" spans="30:30" x14ac:dyDescent="0.3">
      <c r="AD720" s="20"/>
    </row>
    <row r="721" spans="30:30" x14ac:dyDescent="0.3">
      <c r="AD721" s="20"/>
    </row>
    <row r="722" spans="30:30" x14ac:dyDescent="0.3">
      <c r="AD722" s="20"/>
    </row>
    <row r="723" spans="30:30" x14ac:dyDescent="0.3">
      <c r="AD723" s="20"/>
    </row>
    <row r="724" spans="30:30" x14ac:dyDescent="0.3">
      <c r="AD724" s="20"/>
    </row>
    <row r="725" spans="30:30" x14ac:dyDescent="0.3">
      <c r="AD725" s="20"/>
    </row>
    <row r="726" spans="30:30" x14ac:dyDescent="0.3">
      <c r="AD726" s="20"/>
    </row>
    <row r="727" spans="30:30" x14ac:dyDescent="0.3">
      <c r="AD727" s="20"/>
    </row>
    <row r="728" spans="30:30" x14ac:dyDescent="0.3">
      <c r="AD728" s="20"/>
    </row>
    <row r="729" spans="30:30" x14ac:dyDescent="0.3">
      <c r="AD729" s="20"/>
    </row>
    <row r="730" spans="30:30" x14ac:dyDescent="0.3">
      <c r="AD730" s="20"/>
    </row>
    <row r="731" spans="30:30" x14ac:dyDescent="0.3">
      <c r="AD731" s="20"/>
    </row>
    <row r="732" spans="30:30" x14ac:dyDescent="0.3">
      <c r="AD732" s="20"/>
    </row>
    <row r="733" spans="30:30" x14ac:dyDescent="0.3">
      <c r="AD733" s="20"/>
    </row>
    <row r="734" spans="30:30" x14ac:dyDescent="0.3">
      <c r="AD734" s="20"/>
    </row>
    <row r="735" spans="30:30" x14ac:dyDescent="0.3">
      <c r="AD735" s="20"/>
    </row>
    <row r="736" spans="30:30" x14ac:dyDescent="0.3">
      <c r="AD736" s="20"/>
    </row>
    <row r="737" spans="30:30" x14ac:dyDescent="0.3">
      <c r="AD737" s="20"/>
    </row>
    <row r="738" spans="30:30" x14ac:dyDescent="0.3">
      <c r="AD738" s="20"/>
    </row>
    <row r="739" spans="30:30" x14ac:dyDescent="0.3">
      <c r="AD739" s="20"/>
    </row>
    <row r="740" spans="30:30" x14ac:dyDescent="0.3">
      <c r="AD740" s="20"/>
    </row>
    <row r="741" spans="30:30" x14ac:dyDescent="0.3">
      <c r="AD741" s="20"/>
    </row>
    <row r="742" spans="30:30" x14ac:dyDescent="0.3">
      <c r="AD742" s="20"/>
    </row>
    <row r="743" spans="30:30" x14ac:dyDescent="0.3">
      <c r="AD743" s="20"/>
    </row>
    <row r="744" spans="30:30" x14ac:dyDescent="0.3">
      <c r="AD744" s="20"/>
    </row>
    <row r="745" spans="30:30" x14ac:dyDescent="0.3">
      <c r="AD745" s="20"/>
    </row>
    <row r="746" spans="30:30" x14ac:dyDescent="0.3">
      <c r="AD746" s="20"/>
    </row>
    <row r="747" spans="30:30" x14ac:dyDescent="0.3">
      <c r="AD747" s="20"/>
    </row>
    <row r="748" spans="30:30" x14ac:dyDescent="0.3">
      <c r="AD748" s="20"/>
    </row>
    <row r="749" spans="30:30" x14ac:dyDescent="0.3">
      <c r="AD749" s="20"/>
    </row>
    <row r="750" spans="30:30" x14ac:dyDescent="0.3">
      <c r="AD750" s="20"/>
    </row>
    <row r="751" spans="30:30" x14ac:dyDescent="0.3">
      <c r="AD751" s="20"/>
    </row>
    <row r="752" spans="30:30" x14ac:dyDescent="0.3">
      <c r="AD752" s="20"/>
    </row>
    <row r="753" spans="30:30" x14ac:dyDescent="0.3">
      <c r="AD753" s="20"/>
    </row>
    <row r="754" spans="30:30" x14ac:dyDescent="0.3">
      <c r="AD754" s="20"/>
    </row>
    <row r="755" spans="30:30" x14ac:dyDescent="0.3">
      <c r="AD755" s="20"/>
    </row>
    <row r="756" spans="30:30" x14ac:dyDescent="0.3">
      <c r="AD756" s="20"/>
    </row>
    <row r="757" spans="30:30" x14ac:dyDescent="0.3">
      <c r="AD757" s="20"/>
    </row>
    <row r="758" spans="30:30" x14ac:dyDescent="0.3">
      <c r="AD758" s="20"/>
    </row>
    <row r="759" spans="30:30" x14ac:dyDescent="0.3">
      <c r="AD759" s="20"/>
    </row>
    <row r="760" spans="30:30" x14ac:dyDescent="0.3">
      <c r="AD760" s="20"/>
    </row>
    <row r="761" spans="30:30" x14ac:dyDescent="0.3">
      <c r="AD761" s="20"/>
    </row>
    <row r="762" spans="30:30" x14ac:dyDescent="0.3">
      <c r="AD762" s="20"/>
    </row>
    <row r="763" spans="30:30" x14ac:dyDescent="0.3">
      <c r="AD763" s="20"/>
    </row>
    <row r="764" spans="30:30" x14ac:dyDescent="0.3">
      <c r="AD764" s="20"/>
    </row>
    <row r="765" spans="30:30" x14ac:dyDescent="0.3">
      <c r="AD765" s="20"/>
    </row>
    <row r="766" spans="30:30" x14ac:dyDescent="0.3">
      <c r="AD766" s="20"/>
    </row>
    <row r="767" spans="30:30" x14ac:dyDescent="0.3">
      <c r="AD767" s="20"/>
    </row>
    <row r="768" spans="30:30" x14ac:dyDescent="0.3">
      <c r="AD768" s="20"/>
    </row>
    <row r="769" spans="30:30" x14ac:dyDescent="0.3">
      <c r="AD769" s="20"/>
    </row>
    <row r="770" spans="30:30" x14ac:dyDescent="0.3">
      <c r="AD770" s="20"/>
    </row>
    <row r="771" spans="30:30" x14ac:dyDescent="0.3">
      <c r="AD771" s="20"/>
    </row>
    <row r="772" spans="30:30" x14ac:dyDescent="0.3">
      <c r="AD772" s="20"/>
    </row>
    <row r="773" spans="30:30" x14ac:dyDescent="0.3">
      <c r="AD773" s="20"/>
    </row>
    <row r="774" spans="30:30" x14ac:dyDescent="0.3">
      <c r="AD774" s="20"/>
    </row>
    <row r="775" spans="30:30" x14ac:dyDescent="0.3">
      <c r="AD775" s="20"/>
    </row>
    <row r="776" spans="30:30" x14ac:dyDescent="0.3">
      <c r="AD776" s="20"/>
    </row>
    <row r="777" spans="30:30" x14ac:dyDescent="0.3">
      <c r="AD777" s="20"/>
    </row>
    <row r="778" spans="30:30" x14ac:dyDescent="0.3">
      <c r="AD778" s="20"/>
    </row>
    <row r="779" spans="30:30" x14ac:dyDescent="0.3">
      <c r="AD779" s="20"/>
    </row>
    <row r="780" spans="30:30" x14ac:dyDescent="0.3">
      <c r="AD780" s="20"/>
    </row>
    <row r="781" spans="30:30" x14ac:dyDescent="0.3">
      <c r="AD781" s="20"/>
    </row>
    <row r="782" spans="30:30" x14ac:dyDescent="0.3">
      <c r="AD782" s="20"/>
    </row>
    <row r="783" spans="30:30" x14ac:dyDescent="0.3">
      <c r="AD783" s="20"/>
    </row>
    <row r="784" spans="30:30" x14ac:dyDescent="0.3">
      <c r="AD784" s="20"/>
    </row>
    <row r="785" spans="30:30" x14ac:dyDescent="0.3">
      <c r="AD785" s="20"/>
    </row>
    <row r="786" spans="30:30" x14ac:dyDescent="0.3">
      <c r="AD786" s="20"/>
    </row>
    <row r="787" spans="30:30" x14ac:dyDescent="0.3">
      <c r="AD787" s="20"/>
    </row>
    <row r="788" spans="30:30" x14ac:dyDescent="0.3">
      <c r="AD788" s="20"/>
    </row>
    <row r="789" spans="30:30" x14ac:dyDescent="0.3">
      <c r="AD789" s="20"/>
    </row>
    <row r="790" spans="30:30" x14ac:dyDescent="0.3">
      <c r="AD790" s="20"/>
    </row>
    <row r="791" spans="30:30" x14ac:dyDescent="0.3">
      <c r="AD791" s="20"/>
    </row>
    <row r="792" spans="30:30" x14ac:dyDescent="0.3">
      <c r="AD792" s="20"/>
    </row>
    <row r="793" spans="30:30" x14ac:dyDescent="0.3">
      <c r="AD793" s="20"/>
    </row>
    <row r="794" spans="30:30" x14ac:dyDescent="0.3">
      <c r="AD794" s="20"/>
    </row>
    <row r="795" spans="30:30" x14ac:dyDescent="0.3">
      <c r="AD795" s="20"/>
    </row>
    <row r="796" spans="30:30" x14ac:dyDescent="0.3">
      <c r="AD796" s="20"/>
    </row>
    <row r="797" spans="30:30" x14ac:dyDescent="0.3">
      <c r="AD797" s="20"/>
    </row>
    <row r="798" spans="30:30" x14ac:dyDescent="0.3">
      <c r="AD798" s="20"/>
    </row>
    <row r="799" spans="30:30" x14ac:dyDescent="0.3">
      <c r="AD799" s="20"/>
    </row>
    <row r="800" spans="30:30" x14ac:dyDescent="0.3">
      <c r="AD800" s="20"/>
    </row>
    <row r="801" spans="30:30" x14ac:dyDescent="0.3">
      <c r="AD801" s="20"/>
    </row>
    <row r="802" spans="30:30" x14ac:dyDescent="0.3">
      <c r="AD802" s="20"/>
    </row>
    <row r="803" spans="30:30" x14ac:dyDescent="0.3">
      <c r="AD803" s="20"/>
    </row>
    <row r="804" spans="30:30" x14ac:dyDescent="0.3">
      <c r="AD804" s="20"/>
    </row>
    <row r="805" spans="30:30" x14ac:dyDescent="0.3">
      <c r="AD805" s="20"/>
    </row>
    <row r="806" spans="30:30" x14ac:dyDescent="0.3">
      <c r="AD806" s="20"/>
    </row>
    <row r="807" spans="30:30" x14ac:dyDescent="0.3">
      <c r="AD807" s="20"/>
    </row>
    <row r="808" spans="30:30" x14ac:dyDescent="0.3">
      <c r="AD808" s="20"/>
    </row>
    <row r="809" spans="30:30" x14ac:dyDescent="0.3">
      <c r="AD809" s="20"/>
    </row>
    <row r="810" spans="30:30" x14ac:dyDescent="0.3">
      <c r="AD810" s="20"/>
    </row>
    <row r="811" spans="30:30" x14ac:dyDescent="0.3">
      <c r="AD811" s="20"/>
    </row>
    <row r="812" spans="30:30" x14ac:dyDescent="0.3">
      <c r="AD812" s="20"/>
    </row>
    <row r="813" spans="30:30" x14ac:dyDescent="0.3">
      <c r="AD813" s="20"/>
    </row>
    <row r="814" spans="30:30" x14ac:dyDescent="0.3">
      <c r="AD814" s="20"/>
    </row>
    <row r="815" spans="30:30" x14ac:dyDescent="0.3">
      <c r="AD815" s="20"/>
    </row>
    <row r="816" spans="30:30" x14ac:dyDescent="0.3">
      <c r="AD816" s="20"/>
    </row>
    <row r="817" spans="30:30" x14ac:dyDescent="0.3">
      <c r="AD817" s="20"/>
    </row>
    <row r="818" spans="30:30" x14ac:dyDescent="0.3">
      <c r="AD818" s="20"/>
    </row>
    <row r="819" spans="30:30" x14ac:dyDescent="0.3">
      <c r="AD819" s="20"/>
    </row>
    <row r="820" spans="30:30" x14ac:dyDescent="0.3">
      <c r="AD820" s="20"/>
    </row>
    <row r="821" spans="30:30" x14ac:dyDescent="0.3">
      <c r="AD821" s="20"/>
    </row>
    <row r="822" spans="30:30" x14ac:dyDescent="0.3">
      <c r="AD822" s="20"/>
    </row>
    <row r="823" spans="30:30" x14ac:dyDescent="0.3">
      <c r="AD823" s="20"/>
    </row>
    <row r="824" spans="30:30" x14ac:dyDescent="0.3">
      <c r="AD824" s="20"/>
    </row>
    <row r="825" spans="30:30" x14ac:dyDescent="0.3">
      <c r="AD825" s="20"/>
    </row>
    <row r="826" spans="30:30" x14ac:dyDescent="0.3">
      <c r="AD826" s="20"/>
    </row>
    <row r="827" spans="30:30" x14ac:dyDescent="0.3">
      <c r="AD827" s="20"/>
    </row>
    <row r="828" spans="30:30" x14ac:dyDescent="0.3">
      <c r="AD828" s="20"/>
    </row>
    <row r="829" spans="30:30" x14ac:dyDescent="0.3">
      <c r="AD829" s="20"/>
    </row>
    <row r="830" spans="30:30" x14ac:dyDescent="0.3">
      <c r="AD830" s="20"/>
    </row>
    <row r="831" spans="30:30" x14ac:dyDescent="0.3">
      <c r="AD831" s="20"/>
    </row>
    <row r="832" spans="30:30" x14ac:dyDescent="0.3">
      <c r="AD832" s="20"/>
    </row>
    <row r="833" spans="30:30" x14ac:dyDescent="0.3">
      <c r="AD833" s="20"/>
    </row>
    <row r="834" spans="30:30" x14ac:dyDescent="0.3">
      <c r="AD834" s="20"/>
    </row>
    <row r="835" spans="30:30" x14ac:dyDescent="0.3">
      <c r="AD835" s="20"/>
    </row>
    <row r="836" spans="30:30" x14ac:dyDescent="0.3">
      <c r="AD836" s="20"/>
    </row>
    <row r="837" spans="30:30" x14ac:dyDescent="0.3">
      <c r="AD837" s="20"/>
    </row>
    <row r="838" spans="30:30" x14ac:dyDescent="0.3">
      <c r="AD838" s="20"/>
    </row>
    <row r="839" spans="30:30" x14ac:dyDescent="0.3">
      <c r="AD839" s="20"/>
    </row>
    <row r="840" spans="30:30" x14ac:dyDescent="0.3">
      <c r="AD840" s="20"/>
    </row>
    <row r="841" spans="30:30" x14ac:dyDescent="0.3">
      <c r="AD841" s="20"/>
    </row>
    <row r="842" spans="30:30" x14ac:dyDescent="0.3">
      <c r="AD842" s="20"/>
    </row>
    <row r="843" spans="30:30" x14ac:dyDescent="0.3">
      <c r="AD843" s="20"/>
    </row>
    <row r="844" spans="30:30" x14ac:dyDescent="0.3">
      <c r="AD844" s="20"/>
    </row>
    <row r="845" spans="30:30" x14ac:dyDescent="0.3">
      <c r="AD845" s="20"/>
    </row>
    <row r="846" spans="30:30" x14ac:dyDescent="0.3">
      <c r="AD846" s="20"/>
    </row>
    <row r="847" spans="30:30" x14ac:dyDescent="0.3">
      <c r="AD847" s="20"/>
    </row>
    <row r="848" spans="30:30" x14ac:dyDescent="0.3">
      <c r="AD848" s="20"/>
    </row>
    <row r="849" spans="30:30" x14ac:dyDescent="0.3">
      <c r="AD849" s="20"/>
    </row>
    <row r="850" spans="30:30" x14ac:dyDescent="0.3">
      <c r="AD850" s="20"/>
    </row>
    <row r="851" spans="30:30" x14ac:dyDescent="0.3">
      <c r="AD851" s="20"/>
    </row>
    <row r="852" spans="30:30" x14ac:dyDescent="0.3">
      <c r="AD852" s="20"/>
    </row>
    <row r="853" spans="30:30" x14ac:dyDescent="0.3">
      <c r="AD853" s="20"/>
    </row>
    <row r="854" spans="30:30" x14ac:dyDescent="0.3">
      <c r="AD854" s="20"/>
    </row>
    <row r="855" spans="30:30" x14ac:dyDescent="0.3">
      <c r="AD855" s="20"/>
    </row>
    <row r="856" spans="30:30" x14ac:dyDescent="0.3">
      <c r="AD856" s="20"/>
    </row>
    <row r="857" spans="30:30" x14ac:dyDescent="0.3">
      <c r="AD857" s="20"/>
    </row>
    <row r="858" spans="30:30" x14ac:dyDescent="0.3">
      <c r="AD858" s="20"/>
    </row>
    <row r="859" spans="30:30" x14ac:dyDescent="0.3">
      <c r="AD859" s="20"/>
    </row>
    <row r="860" spans="30:30" x14ac:dyDescent="0.3">
      <c r="AD860" s="20"/>
    </row>
    <row r="861" spans="30:30" x14ac:dyDescent="0.3">
      <c r="AD861" s="20"/>
    </row>
    <row r="862" spans="30:30" x14ac:dyDescent="0.3">
      <c r="AD862" s="20"/>
    </row>
    <row r="863" spans="30:30" x14ac:dyDescent="0.3">
      <c r="AD863" s="20"/>
    </row>
    <row r="864" spans="30:30" x14ac:dyDescent="0.3">
      <c r="AD864" s="20"/>
    </row>
    <row r="865" spans="30:30" x14ac:dyDescent="0.3">
      <c r="AD865" s="20"/>
    </row>
    <row r="866" spans="30:30" x14ac:dyDescent="0.3">
      <c r="AD866" s="20"/>
    </row>
    <row r="867" spans="30:30" x14ac:dyDescent="0.3">
      <c r="AD867" s="20"/>
    </row>
    <row r="868" spans="30:30" x14ac:dyDescent="0.3">
      <c r="AD868" s="20"/>
    </row>
    <row r="869" spans="30:30" x14ac:dyDescent="0.3">
      <c r="AD869" s="20"/>
    </row>
    <row r="870" spans="30:30" x14ac:dyDescent="0.3">
      <c r="AD870" s="20"/>
    </row>
    <row r="871" spans="30:30" x14ac:dyDescent="0.3">
      <c r="AD871" s="20"/>
    </row>
    <row r="872" spans="30:30" x14ac:dyDescent="0.3">
      <c r="AD872" s="20"/>
    </row>
    <row r="873" spans="30:30" x14ac:dyDescent="0.3">
      <c r="AD873" s="20"/>
    </row>
    <row r="874" spans="30:30" x14ac:dyDescent="0.3">
      <c r="AD874" s="20"/>
    </row>
    <row r="875" spans="30:30" x14ac:dyDescent="0.3">
      <c r="AD875" s="20"/>
    </row>
    <row r="876" spans="30:30" x14ac:dyDescent="0.3">
      <c r="AD876" s="20"/>
    </row>
    <row r="877" spans="30:30" x14ac:dyDescent="0.3">
      <c r="AD877" s="20"/>
    </row>
    <row r="878" spans="30:30" x14ac:dyDescent="0.3">
      <c r="AD878" s="20"/>
    </row>
    <row r="879" spans="30:30" x14ac:dyDescent="0.3">
      <c r="AD879" s="20"/>
    </row>
    <row r="880" spans="30:30" x14ac:dyDescent="0.3">
      <c r="AD880" s="20"/>
    </row>
    <row r="881" spans="30:30" x14ac:dyDescent="0.3">
      <c r="AD881" s="20"/>
    </row>
    <row r="882" spans="30:30" x14ac:dyDescent="0.3">
      <c r="AD882" s="20"/>
    </row>
    <row r="883" spans="30:30" x14ac:dyDescent="0.3">
      <c r="AD883" s="20"/>
    </row>
    <row r="884" spans="30:30" x14ac:dyDescent="0.3">
      <c r="AD884" s="20"/>
    </row>
    <row r="885" spans="30:30" x14ac:dyDescent="0.3">
      <c r="AD885" s="20"/>
    </row>
    <row r="886" spans="30:30" x14ac:dyDescent="0.3">
      <c r="AD886" s="20"/>
    </row>
    <row r="887" spans="30:30" x14ac:dyDescent="0.3">
      <c r="AD887" s="20"/>
    </row>
    <row r="888" spans="30:30" x14ac:dyDescent="0.3">
      <c r="AD888" s="20"/>
    </row>
    <row r="889" spans="30:30" x14ac:dyDescent="0.3">
      <c r="AD889" s="20"/>
    </row>
    <row r="890" spans="30:30" x14ac:dyDescent="0.3">
      <c r="AD890" s="20"/>
    </row>
    <row r="891" spans="30:30" x14ac:dyDescent="0.3">
      <c r="AD891" s="20"/>
    </row>
    <row r="892" spans="30:30" x14ac:dyDescent="0.3">
      <c r="AD892" s="20"/>
    </row>
    <row r="893" spans="30:30" x14ac:dyDescent="0.3">
      <c r="AD893" s="20"/>
    </row>
    <row r="894" spans="30:30" x14ac:dyDescent="0.3">
      <c r="AD894" s="20"/>
    </row>
    <row r="895" spans="30:30" x14ac:dyDescent="0.3">
      <c r="AD895" s="20"/>
    </row>
    <row r="896" spans="30:30" x14ac:dyDescent="0.3">
      <c r="AD896" s="20"/>
    </row>
    <row r="897" spans="30:30" x14ac:dyDescent="0.3">
      <c r="AD897" s="20"/>
    </row>
    <row r="898" spans="30:30" x14ac:dyDescent="0.3">
      <c r="AD898" s="20"/>
    </row>
    <row r="899" spans="30:30" x14ac:dyDescent="0.3">
      <c r="AD899" s="20"/>
    </row>
    <row r="900" spans="30:30" x14ac:dyDescent="0.3">
      <c r="AD900" s="20"/>
    </row>
    <row r="901" spans="30:30" x14ac:dyDescent="0.3">
      <c r="AD901" s="20"/>
    </row>
    <row r="902" spans="30:30" x14ac:dyDescent="0.3">
      <c r="AD902" s="20"/>
    </row>
    <row r="903" spans="30:30" x14ac:dyDescent="0.3">
      <c r="AD903" s="20"/>
    </row>
    <row r="904" spans="30:30" x14ac:dyDescent="0.3">
      <c r="AD904" s="20"/>
    </row>
    <row r="905" spans="30:30" x14ac:dyDescent="0.3">
      <c r="AD905" s="20"/>
    </row>
    <row r="906" spans="30:30" x14ac:dyDescent="0.3">
      <c r="AD906" s="20"/>
    </row>
    <row r="907" spans="30:30" x14ac:dyDescent="0.3">
      <c r="AD907" s="20"/>
    </row>
    <row r="908" spans="30:30" x14ac:dyDescent="0.3">
      <c r="AD908" s="20"/>
    </row>
    <row r="909" spans="30:30" x14ac:dyDescent="0.3">
      <c r="AD909" s="20"/>
    </row>
    <row r="910" spans="30:30" x14ac:dyDescent="0.3">
      <c r="AD910" s="20"/>
    </row>
    <row r="911" spans="30:30" x14ac:dyDescent="0.3">
      <c r="AD911" s="20"/>
    </row>
    <row r="912" spans="30:30" x14ac:dyDescent="0.3">
      <c r="AD912" s="20"/>
    </row>
    <row r="913" spans="30:30" x14ac:dyDescent="0.3">
      <c r="AD913" s="20"/>
    </row>
    <row r="914" spans="30:30" x14ac:dyDescent="0.3">
      <c r="AD914" s="20"/>
    </row>
    <row r="915" spans="30:30" x14ac:dyDescent="0.3">
      <c r="AD915" s="20"/>
    </row>
    <row r="916" spans="30:30" x14ac:dyDescent="0.3">
      <c r="AD916" s="20"/>
    </row>
    <row r="917" spans="30:30" x14ac:dyDescent="0.3">
      <c r="AD917" s="20"/>
    </row>
    <row r="918" spans="30:30" x14ac:dyDescent="0.3">
      <c r="AD918" s="20"/>
    </row>
    <row r="919" spans="30:30" x14ac:dyDescent="0.3">
      <c r="AD919" s="20"/>
    </row>
    <row r="920" spans="30:30" x14ac:dyDescent="0.3">
      <c r="AD920" s="20"/>
    </row>
    <row r="921" spans="30:30" x14ac:dyDescent="0.3">
      <c r="AD921" s="20"/>
    </row>
    <row r="922" spans="30:30" x14ac:dyDescent="0.3">
      <c r="AD922" s="20"/>
    </row>
    <row r="923" spans="30:30" x14ac:dyDescent="0.3">
      <c r="AD923" s="20"/>
    </row>
    <row r="924" spans="30:30" x14ac:dyDescent="0.3">
      <c r="AD924" s="20"/>
    </row>
    <row r="925" spans="30:30" x14ac:dyDescent="0.3">
      <c r="AD925" s="20"/>
    </row>
    <row r="926" spans="30:30" x14ac:dyDescent="0.3">
      <c r="AD926" s="20"/>
    </row>
    <row r="927" spans="30:30" x14ac:dyDescent="0.3">
      <c r="AD927" s="20"/>
    </row>
    <row r="928" spans="30:30" x14ac:dyDescent="0.3">
      <c r="AD928" s="20"/>
    </row>
    <row r="929" spans="30:30" x14ac:dyDescent="0.3">
      <c r="AD929" s="20"/>
    </row>
    <row r="930" spans="30:30" x14ac:dyDescent="0.3">
      <c r="AD930" s="20"/>
    </row>
    <row r="931" spans="30:30" x14ac:dyDescent="0.3">
      <c r="AD931" s="20"/>
    </row>
    <row r="932" spans="30:30" x14ac:dyDescent="0.3">
      <c r="AD932" s="20"/>
    </row>
    <row r="933" spans="30:30" x14ac:dyDescent="0.3">
      <c r="AD933" s="20"/>
    </row>
    <row r="934" spans="30:30" x14ac:dyDescent="0.3">
      <c r="AD934" s="20"/>
    </row>
    <row r="935" spans="30:30" x14ac:dyDescent="0.3">
      <c r="AD935" s="20"/>
    </row>
    <row r="936" spans="30:30" x14ac:dyDescent="0.3">
      <c r="AD936" s="20"/>
    </row>
    <row r="937" spans="30:30" x14ac:dyDescent="0.3">
      <c r="AD937" s="20"/>
    </row>
    <row r="938" spans="30:30" x14ac:dyDescent="0.3">
      <c r="AD938" s="20"/>
    </row>
    <row r="939" spans="30:30" x14ac:dyDescent="0.3">
      <c r="AD939" s="20"/>
    </row>
    <row r="940" spans="30:30" x14ac:dyDescent="0.3">
      <c r="AD940" s="20"/>
    </row>
    <row r="941" spans="30:30" x14ac:dyDescent="0.3">
      <c r="AD941" s="20"/>
    </row>
    <row r="942" spans="30:30" x14ac:dyDescent="0.3">
      <c r="AD942" s="20"/>
    </row>
    <row r="943" spans="30:30" x14ac:dyDescent="0.3">
      <c r="AD943" s="20"/>
    </row>
    <row r="944" spans="30:30" x14ac:dyDescent="0.3">
      <c r="AD944" s="20"/>
    </row>
    <row r="945" spans="30:30" x14ac:dyDescent="0.3">
      <c r="AD945" s="20"/>
    </row>
    <row r="946" spans="30:30" x14ac:dyDescent="0.3">
      <c r="AD946" s="20"/>
    </row>
    <row r="947" spans="30:30" x14ac:dyDescent="0.3">
      <c r="AD947" s="20"/>
    </row>
    <row r="948" spans="30:30" x14ac:dyDescent="0.3">
      <c r="AD948" s="20"/>
    </row>
    <row r="949" spans="30:30" x14ac:dyDescent="0.3">
      <c r="AD949" s="20"/>
    </row>
    <row r="950" spans="30:30" x14ac:dyDescent="0.3">
      <c r="AD950" s="20"/>
    </row>
    <row r="951" spans="30:30" x14ac:dyDescent="0.3">
      <c r="AD951" s="20"/>
    </row>
    <row r="952" spans="30:30" x14ac:dyDescent="0.3">
      <c r="AD952" s="20"/>
    </row>
    <row r="953" spans="30:30" x14ac:dyDescent="0.3">
      <c r="AD953" s="20"/>
    </row>
    <row r="954" spans="30:30" x14ac:dyDescent="0.3">
      <c r="AD954" s="20"/>
    </row>
    <row r="955" spans="30:30" x14ac:dyDescent="0.3">
      <c r="AD955" s="20"/>
    </row>
    <row r="956" spans="30:30" x14ac:dyDescent="0.3">
      <c r="AD956" s="20"/>
    </row>
    <row r="957" spans="30:30" x14ac:dyDescent="0.3">
      <c r="AD957" s="20"/>
    </row>
    <row r="958" spans="30:30" x14ac:dyDescent="0.3">
      <c r="AD958" s="20"/>
    </row>
    <row r="959" spans="30:30" x14ac:dyDescent="0.3">
      <c r="AD959" s="20"/>
    </row>
    <row r="960" spans="30:30" x14ac:dyDescent="0.3">
      <c r="AD960" s="20"/>
    </row>
    <row r="961" spans="30:30" x14ac:dyDescent="0.3">
      <c r="AD961" s="20"/>
    </row>
    <row r="962" spans="30:30" x14ac:dyDescent="0.3">
      <c r="AD962" s="20"/>
    </row>
    <row r="963" spans="30:30" x14ac:dyDescent="0.3">
      <c r="AD963" s="20"/>
    </row>
    <row r="964" spans="30:30" x14ac:dyDescent="0.3">
      <c r="AD964" s="20"/>
    </row>
    <row r="965" spans="30:30" x14ac:dyDescent="0.3">
      <c r="AD965" s="20"/>
    </row>
    <row r="966" spans="30:30" x14ac:dyDescent="0.3">
      <c r="AD966" s="20"/>
    </row>
    <row r="967" spans="30:30" x14ac:dyDescent="0.3">
      <c r="AD967" s="20"/>
    </row>
    <row r="968" spans="30:30" x14ac:dyDescent="0.3">
      <c r="AD968" s="20"/>
    </row>
    <row r="969" spans="30:30" x14ac:dyDescent="0.3">
      <c r="AD969" s="20"/>
    </row>
    <row r="970" spans="30:30" x14ac:dyDescent="0.3">
      <c r="AD970" s="20"/>
    </row>
    <row r="971" spans="30:30" x14ac:dyDescent="0.3">
      <c r="AD971" s="20"/>
    </row>
    <row r="972" spans="30:30" x14ac:dyDescent="0.3">
      <c r="AD972" s="20"/>
    </row>
    <row r="973" spans="30:30" x14ac:dyDescent="0.3">
      <c r="AD973" s="20"/>
    </row>
    <row r="974" spans="30:30" x14ac:dyDescent="0.3">
      <c r="AD974" s="20"/>
    </row>
    <row r="975" spans="30:30" x14ac:dyDescent="0.3">
      <c r="AD975" s="20"/>
    </row>
    <row r="976" spans="30:30" x14ac:dyDescent="0.3">
      <c r="AD976" s="20"/>
    </row>
    <row r="977" spans="30:30" x14ac:dyDescent="0.3">
      <c r="AD977" s="20"/>
    </row>
    <row r="978" spans="30:30" x14ac:dyDescent="0.3">
      <c r="AD978" s="20"/>
    </row>
    <row r="979" spans="30:30" x14ac:dyDescent="0.3">
      <c r="AD979" s="20"/>
    </row>
    <row r="980" spans="30:30" x14ac:dyDescent="0.3">
      <c r="AD980" s="20"/>
    </row>
    <row r="981" spans="30:30" x14ac:dyDescent="0.3">
      <c r="AD981" s="20"/>
    </row>
    <row r="982" spans="30:30" x14ac:dyDescent="0.3">
      <c r="AD982" s="20"/>
    </row>
    <row r="983" spans="30:30" x14ac:dyDescent="0.3">
      <c r="AD983" s="20"/>
    </row>
    <row r="984" spans="30:30" x14ac:dyDescent="0.3">
      <c r="AD984" s="20"/>
    </row>
    <row r="985" spans="30:30" x14ac:dyDescent="0.3">
      <c r="AD985" s="20"/>
    </row>
    <row r="986" spans="30:30" x14ac:dyDescent="0.3">
      <c r="AD986" s="20"/>
    </row>
    <row r="987" spans="30:30" x14ac:dyDescent="0.3">
      <c r="AD987" s="20"/>
    </row>
    <row r="988" spans="30:30" x14ac:dyDescent="0.3">
      <c r="AD988" s="20"/>
    </row>
    <row r="989" spans="30:30" x14ac:dyDescent="0.3">
      <c r="AD989" s="20"/>
    </row>
    <row r="990" spans="30:30" x14ac:dyDescent="0.3">
      <c r="AD990" s="20"/>
    </row>
    <row r="991" spans="30:30" x14ac:dyDescent="0.3">
      <c r="AD991" s="20"/>
    </row>
    <row r="992" spans="30:30" x14ac:dyDescent="0.3">
      <c r="AD992" s="20"/>
    </row>
    <row r="993" spans="30:30" x14ac:dyDescent="0.3">
      <c r="AD993" s="20"/>
    </row>
    <row r="994" spans="30:30" x14ac:dyDescent="0.3">
      <c r="AD994" s="20"/>
    </row>
    <row r="995" spans="30:30" x14ac:dyDescent="0.3">
      <c r="AD995" s="20"/>
    </row>
    <row r="996" spans="30:30" x14ac:dyDescent="0.3">
      <c r="AD996" s="20"/>
    </row>
    <row r="997" spans="30:30" x14ac:dyDescent="0.3">
      <c r="AD997" s="20"/>
    </row>
    <row r="998" spans="30:30" x14ac:dyDescent="0.3">
      <c r="AD998" s="20"/>
    </row>
    <row r="999" spans="30:30" x14ac:dyDescent="0.3">
      <c r="AD999" s="20"/>
    </row>
    <row r="1000" spans="30:30" x14ac:dyDescent="0.3">
      <c r="AD1000" s="20"/>
    </row>
    <row r="1001" spans="30:30" x14ac:dyDescent="0.3">
      <c r="AD1001" s="20"/>
    </row>
    <row r="1002" spans="30:30" x14ac:dyDescent="0.3">
      <c r="AD1002" s="20"/>
    </row>
    <row r="1003" spans="30:30" x14ac:dyDescent="0.3">
      <c r="AD1003" s="20"/>
    </row>
    <row r="1004" spans="30:30" x14ac:dyDescent="0.3">
      <c r="AD1004" s="20"/>
    </row>
    <row r="1005" spans="30:30" x14ac:dyDescent="0.3">
      <c r="AD1005" s="20"/>
    </row>
    <row r="1006" spans="30:30" x14ac:dyDescent="0.3">
      <c r="AD1006" s="20"/>
    </row>
    <row r="1007" spans="30:30" x14ac:dyDescent="0.3">
      <c r="AD1007" s="20"/>
    </row>
    <row r="1008" spans="30:30" x14ac:dyDescent="0.3">
      <c r="AD1008" s="20"/>
    </row>
    <row r="1009" spans="30:30" x14ac:dyDescent="0.3">
      <c r="AD1009" s="20"/>
    </row>
    <row r="1010" spans="30:30" x14ac:dyDescent="0.3">
      <c r="AD1010" s="20"/>
    </row>
    <row r="1011" spans="30:30" x14ac:dyDescent="0.3">
      <c r="AD1011" s="20"/>
    </row>
    <row r="1012" spans="30:30" x14ac:dyDescent="0.3">
      <c r="AD1012" s="20"/>
    </row>
    <row r="1013" spans="30:30" x14ac:dyDescent="0.3">
      <c r="AD1013" s="20"/>
    </row>
    <row r="1014" spans="30:30" x14ac:dyDescent="0.3">
      <c r="AD1014" s="20"/>
    </row>
    <row r="1015" spans="30:30" x14ac:dyDescent="0.3">
      <c r="AD1015" s="20"/>
    </row>
    <row r="1016" spans="30:30" x14ac:dyDescent="0.3">
      <c r="AD1016" s="20"/>
    </row>
    <row r="1017" spans="30:30" x14ac:dyDescent="0.3">
      <c r="AD1017" s="20"/>
    </row>
    <row r="1018" spans="30:30" x14ac:dyDescent="0.3">
      <c r="AD1018" s="20"/>
    </row>
    <row r="1019" spans="30:30" x14ac:dyDescent="0.3">
      <c r="AD1019" s="20"/>
    </row>
    <row r="1020" spans="30:30" x14ac:dyDescent="0.3">
      <c r="AD1020" s="20"/>
    </row>
    <row r="1021" spans="30:30" x14ac:dyDescent="0.3">
      <c r="AD1021" s="20"/>
    </row>
    <row r="1022" spans="30:30" x14ac:dyDescent="0.3">
      <c r="AD1022" s="20"/>
    </row>
    <row r="1023" spans="30:30" x14ac:dyDescent="0.3">
      <c r="AD1023" s="20"/>
    </row>
    <row r="1024" spans="30:30" x14ac:dyDescent="0.3">
      <c r="AD1024" s="20"/>
    </row>
    <row r="1025" spans="30:30" x14ac:dyDescent="0.3">
      <c r="AD1025" s="20"/>
    </row>
    <row r="1026" spans="30:30" x14ac:dyDescent="0.3">
      <c r="AD1026" s="20"/>
    </row>
    <row r="1027" spans="30:30" x14ac:dyDescent="0.3">
      <c r="AD1027" s="20"/>
    </row>
    <row r="1028" spans="30:30" x14ac:dyDescent="0.3">
      <c r="AD1028" s="20"/>
    </row>
    <row r="1029" spans="30:30" x14ac:dyDescent="0.3">
      <c r="AD1029" s="20"/>
    </row>
    <row r="1030" spans="30:30" x14ac:dyDescent="0.3">
      <c r="AD1030" s="20"/>
    </row>
    <row r="1031" spans="30:30" x14ac:dyDescent="0.3">
      <c r="AD1031" s="20"/>
    </row>
    <row r="1032" spans="30:30" x14ac:dyDescent="0.3">
      <c r="AD1032" s="20"/>
    </row>
    <row r="1033" spans="30:30" x14ac:dyDescent="0.3">
      <c r="AD1033" s="20"/>
    </row>
    <row r="1034" spans="30:30" x14ac:dyDescent="0.3">
      <c r="AD1034" s="20"/>
    </row>
    <row r="1035" spans="30:30" x14ac:dyDescent="0.3">
      <c r="AD1035" s="20"/>
    </row>
    <row r="1036" spans="30:30" x14ac:dyDescent="0.3">
      <c r="AD1036" s="20"/>
    </row>
    <row r="1037" spans="30:30" x14ac:dyDescent="0.3">
      <c r="AD1037" s="20"/>
    </row>
    <row r="1038" spans="30:30" x14ac:dyDescent="0.3">
      <c r="AD1038" s="20"/>
    </row>
    <row r="1039" spans="30:30" x14ac:dyDescent="0.3">
      <c r="AD1039" s="20"/>
    </row>
    <row r="1040" spans="30:30" x14ac:dyDescent="0.3">
      <c r="AD1040" s="20"/>
    </row>
    <row r="1041" spans="30:30" x14ac:dyDescent="0.3">
      <c r="AD1041" s="20"/>
    </row>
    <row r="1042" spans="30:30" x14ac:dyDescent="0.3">
      <c r="AD1042" s="20"/>
    </row>
    <row r="1043" spans="30:30" x14ac:dyDescent="0.3">
      <c r="AD1043" s="20"/>
    </row>
    <row r="1044" spans="30:30" x14ac:dyDescent="0.3">
      <c r="AD1044" s="20"/>
    </row>
    <row r="1045" spans="30:30" x14ac:dyDescent="0.3">
      <c r="AD1045" s="20"/>
    </row>
    <row r="1046" spans="30:30" x14ac:dyDescent="0.3">
      <c r="AD1046" s="20"/>
    </row>
    <row r="1047" spans="30:30" x14ac:dyDescent="0.3">
      <c r="AD1047" s="20"/>
    </row>
    <row r="1048" spans="30:30" x14ac:dyDescent="0.3">
      <c r="AD1048" s="20"/>
    </row>
    <row r="1049" spans="30:30" x14ac:dyDescent="0.3">
      <c r="AD1049" s="20"/>
    </row>
    <row r="1050" spans="30:30" x14ac:dyDescent="0.3">
      <c r="AD1050" s="20"/>
    </row>
    <row r="1051" spans="30:30" x14ac:dyDescent="0.3">
      <c r="AD1051" s="20"/>
    </row>
    <row r="1052" spans="30:30" x14ac:dyDescent="0.3">
      <c r="AD1052" s="20"/>
    </row>
    <row r="1053" spans="30:30" x14ac:dyDescent="0.3">
      <c r="AD1053" s="20"/>
    </row>
    <row r="1054" spans="30:30" x14ac:dyDescent="0.3">
      <c r="AD1054" s="20"/>
    </row>
    <row r="1055" spans="30:30" x14ac:dyDescent="0.3">
      <c r="AD1055" s="20"/>
    </row>
    <row r="1056" spans="30:30" x14ac:dyDescent="0.3">
      <c r="AD1056" s="20"/>
    </row>
    <row r="1057" spans="30:30" x14ac:dyDescent="0.3">
      <c r="AD1057" s="20"/>
    </row>
    <row r="1058" spans="30:30" x14ac:dyDescent="0.3">
      <c r="AD1058" s="20"/>
    </row>
    <row r="1059" spans="30:30" x14ac:dyDescent="0.3">
      <c r="AD1059" s="20"/>
    </row>
    <row r="1060" spans="30:30" x14ac:dyDescent="0.3">
      <c r="AD1060" s="20"/>
    </row>
    <row r="1061" spans="30:30" x14ac:dyDescent="0.3">
      <c r="AD1061" s="20"/>
    </row>
    <row r="1062" spans="30:30" x14ac:dyDescent="0.3">
      <c r="AD1062" s="20"/>
    </row>
    <row r="1063" spans="30:30" x14ac:dyDescent="0.3">
      <c r="AD1063" s="20"/>
    </row>
    <row r="1064" spans="30:30" x14ac:dyDescent="0.3">
      <c r="AD1064" s="20"/>
    </row>
    <row r="1065" spans="30:30" x14ac:dyDescent="0.3">
      <c r="AD1065" s="20"/>
    </row>
    <row r="1066" spans="30:30" x14ac:dyDescent="0.3">
      <c r="AD1066" s="20"/>
    </row>
    <row r="1067" spans="30:30" x14ac:dyDescent="0.3">
      <c r="AD1067" s="20"/>
    </row>
    <row r="1068" spans="30:30" x14ac:dyDescent="0.3">
      <c r="AD1068" s="20"/>
    </row>
    <row r="1069" spans="30:30" x14ac:dyDescent="0.3">
      <c r="AD1069" s="20"/>
    </row>
    <row r="1070" spans="30:30" x14ac:dyDescent="0.3">
      <c r="AD1070" s="20"/>
    </row>
    <row r="1071" spans="30:30" x14ac:dyDescent="0.3">
      <c r="AD1071" s="20"/>
    </row>
    <row r="1072" spans="30:30" x14ac:dyDescent="0.3">
      <c r="AD1072" s="20"/>
    </row>
    <row r="1073" spans="30:30" x14ac:dyDescent="0.3">
      <c r="AD1073" s="20"/>
    </row>
    <row r="1074" spans="30:30" x14ac:dyDescent="0.3">
      <c r="AD1074" s="20"/>
    </row>
    <row r="1075" spans="30:30" x14ac:dyDescent="0.3">
      <c r="AD1075" s="20"/>
    </row>
    <row r="1076" spans="30:30" x14ac:dyDescent="0.3">
      <c r="AD1076" s="20"/>
    </row>
    <row r="1077" spans="30:30" x14ac:dyDescent="0.3">
      <c r="AD1077" s="20"/>
    </row>
    <row r="1078" spans="30:30" x14ac:dyDescent="0.3">
      <c r="AD1078" s="20"/>
    </row>
    <row r="1079" spans="30:30" x14ac:dyDescent="0.3">
      <c r="AD1079" s="20"/>
    </row>
    <row r="1080" spans="30:30" x14ac:dyDescent="0.3">
      <c r="AD1080" s="20"/>
    </row>
    <row r="1081" spans="30:30" x14ac:dyDescent="0.3">
      <c r="AD1081" s="20"/>
    </row>
    <row r="1082" spans="30:30" x14ac:dyDescent="0.3">
      <c r="AD1082" s="20"/>
    </row>
    <row r="1083" spans="30:30" x14ac:dyDescent="0.3">
      <c r="AD1083" s="20"/>
    </row>
    <row r="1084" spans="30:30" x14ac:dyDescent="0.3">
      <c r="AD1084" s="20"/>
    </row>
    <row r="1085" spans="30:30" x14ac:dyDescent="0.3">
      <c r="AD1085" s="20"/>
    </row>
    <row r="1086" spans="30:30" x14ac:dyDescent="0.3">
      <c r="AD1086" s="20"/>
    </row>
    <row r="1087" spans="30:30" x14ac:dyDescent="0.3">
      <c r="AD1087" s="20"/>
    </row>
    <row r="1088" spans="30:30" x14ac:dyDescent="0.3">
      <c r="AD1088" s="20"/>
    </row>
    <row r="1089" spans="30:30" x14ac:dyDescent="0.3">
      <c r="AD1089" s="20"/>
    </row>
    <row r="1090" spans="30:30" x14ac:dyDescent="0.3">
      <c r="AD1090" s="20"/>
    </row>
    <row r="1091" spans="30:30" x14ac:dyDescent="0.3">
      <c r="AD1091" s="20"/>
    </row>
    <row r="1092" spans="30:30" x14ac:dyDescent="0.3">
      <c r="AD1092" s="20"/>
    </row>
    <row r="1093" spans="30:30" x14ac:dyDescent="0.3">
      <c r="AD1093" s="20"/>
    </row>
    <row r="1094" spans="30:30" x14ac:dyDescent="0.3">
      <c r="AD1094" s="20"/>
    </row>
    <row r="1095" spans="30:30" x14ac:dyDescent="0.3">
      <c r="AD1095" s="20"/>
    </row>
    <row r="1096" spans="30:30" x14ac:dyDescent="0.3">
      <c r="AD1096" s="20"/>
    </row>
    <row r="1097" spans="30:30" x14ac:dyDescent="0.3">
      <c r="AD1097" s="20"/>
    </row>
    <row r="1098" spans="30:30" x14ac:dyDescent="0.3">
      <c r="AD1098" s="20"/>
    </row>
    <row r="1099" spans="30:30" x14ac:dyDescent="0.3">
      <c r="AD1099" s="20"/>
    </row>
    <row r="1100" spans="30:30" x14ac:dyDescent="0.3">
      <c r="AD1100" s="20"/>
    </row>
    <row r="1101" spans="30:30" x14ac:dyDescent="0.3">
      <c r="AD1101" s="20"/>
    </row>
    <row r="1102" spans="30:30" x14ac:dyDescent="0.3">
      <c r="AD1102" s="20"/>
    </row>
    <row r="1103" spans="30:30" x14ac:dyDescent="0.3">
      <c r="AD1103" s="20"/>
    </row>
    <row r="1104" spans="30:30" x14ac:dyDescent="0.3">
      <c r="AD1104" s="20"/>
    </row>
    <row r="1105" spans="30:30" x14ac:dyDescent="0.3">
      <c r="AD1105" s="20"/>
    </row>
    <row r="1106" spans="30:30" x14ac:dyDescent="0.3">
      <c r="AD1106" s="20"/>
    </row>
    <row r="1107" spans="30:30" x14ac:dyDescent="0.3">
      <c r="AD1107" s="20"/>
    </row>
    <row r="1108" spans="30:30" x14ac:dyDescent="0.3">
      <c r="AD1108" s="20"/>
    </row>
    <row r="1109" spans="30:30" x14ac:dyDescent="0.3">
      <c r="AD1109" s="20"/>
    </row>
    <row r="1110" spans="30:30" x14ac:dyDescent="0.3">
      <c r="AD1110" s="20"/>
    </row>
    <row r="1111" spans="30:30" x14ac:dyDescent="0.3">
      <c r="AD1111" s="20"/>
    </row>
    <row r="1112" spans="30:30" x14ac:dyDescent="0.3">
      <c r="AD1112" s="20"/>
    </row>
    <row r="1113" spans="30:30" x14ac:dyDescent="0.3">
      <c r="AD1113" s="20"/>
    </row>
    <row r="1114" spans="30:30" x14ac:dyDescent="0.3">
      <c r="AD1114" s="20"/>
    </row>
    <row r="1115" spans="30:30" x14ac:dyDescent="0.3">
      <c r="AD1115" s="20"/>
    </row>
    <row r="1116" spans="30:30" x14ac:dyDescent="0.3">
      <c r="AD1116" s="20"/>
    </row>
    <row r="1117" spans="30:30" x14ac:dyDescent="0.3">
      <c r="AD1117" s="20"/>
    </row>
    <row r="1118" spans="30:30" x14ac:dyDescent="0.3">
      <c r="AD1118" s="20"/>
    </row>
    <row r="1119" spans="30:30" x14ac:dyDescent="0.3">
      <c r="AD1119" s="20"/>
    </row>
    <row r="1120" spans="30:30" x14ac:dyDescent="0.3">
      <c r="AD1120" s="20"/>
    </row>
    <row r="1121" spans="30:30" x14ac:dyDescent="0.3">
      <c r="AD1121" s="20"/>
    </row>
    <row r="1122" spans="30:30" x14ac:dyDescent="0.3">
      <c r="AD1122" s="20"/>
    </row>
    <row r="1123" spans="30:30" x14ac:dyDescent="0.3">
      <c r="AD1123" s="20"/>
    </row>
    <row r="1124" spans="30:30" x14ac:dyDescent="0.3">
      <c r="AD1124" s="20"/>
    </row>
    <row r="1125" spans="30:30" x14ac:dyDescent="0.3">
      <c r="AD1125" s="20"/>
    </row>
    <row r="1126" spans="30:30" x14ac:dyDescent="0.3">
      <c r="AD1126" s="20"/>
    </row>
    <row r="1127" spans="30:30" x14ac:dyDescent="0.3">
      <c r="AD1127" s="20"/>
    </row>
    <row r="1128" spans="30:30" x14ac:dyDescent="0.3">
      <c r="AD1128" s="20"/>
    </row>
    <row r="1129" spans="30:30" x14ac:dyDescent="0.3">
      <c r="AD1129" s="20"/>
    </row>
    <row r="1130" spans="30:30" x14ac:dyDescent="0.3">
      <c r="AD1130" s="20"/>
    </row>
    <row r="1131" spans="30:30" x14ac:dyDescent="0.3">
      <c r="AD1131" s="20"/>
    </row>
    <row r="1132" spans="30:30" x14ac:dyDescent="0.3">
      <c r="AD1132" s="20"/>
    </row>
    <row r="1133" spans="30:30" x14ac:dyDescent="0.3">
      <c r="AD1133" s="20"/>
    </row>
    <row r="1134" spans="30:30" x14ac:dyDescent="0.3">
      <c r="AD1134" s="20"/>
    </row>
    <row r="1135" spans="30:30" x14ac:dyDescent="0.3">
      <c r="AD1135" s="20"/>
    </row>
    <row r="1136" spans="30:30" x14ac:dyDescent="0.3">
      <c r="AD1136" s="20"/>
    </row>
    <row r="1137" spans="30:30" x14ac:dyDescent="0.3">
      <c r="AD1137" s="20"/>
    </row>
    <row r="1138" spans="30:30" x14ac:dyDescent="0.3">
      <c r="AD1138" s="20"/>
    </row>
    <row r="1139" spans="30:30" x14ac:dyDescent="0.3">
      <c r="AD1139" s="20"/>
    </row>
    <row r="1140" spans="30:30" x14ac:dyDescent="0.3">
      <c r="AD1140" s="20"/>
    </row>
    <row r="1141" spans="30:30" x14ac:dyDescent="0.3">
      <c r="AD1141" s="20"/>
    </row>
    <row r="1142" spans="30:30" x14ac:dyDescent="0.3">
      <c r="AD1142" s="20"/>
    </row>
    <row r="1143" spans="30:30" x14ac:dyDescent="0.3">
      <c r="AD1143" s="20"/>
    </row>
    <row r="1144" spans="30:30" x14ac:dyDescent="0.3">
      <c r="AD1144" s="20"/>
    </row>
    <row r="1145" spans="30:30" x14ac:dyDescent="0.3">
      <c r="AD1145" s="20"/>
    </row>
    <row r="1146" spans="30:30" x14ac:dyDescent="0.3">
      <c r="AD1146" s="20"/>
    </row>
    <row r="1147" spans="30:30" x14ac:dyDescent="0.3">
      <c r="AD1147" s="20"/>
    </row>
    <row r="1148" spans="30:30" x14ac:dyDescent="0.3">
      <c r="AD1148" s="20"/>
    </row>
    <row r="1149" spans="30:30" x14ac:dyDescent="0.3">
      <c r="AD1149" s="20"/>
    </row>
    <row r="1150" spans="30:30" x14ac:dyDescent="0.3">
      <c r="AD1150" s="20"/>
    </row>
    <row r="1151" spans="30:30" x14ac:dyDescent="0.3">
      <c r="AD1151" s="20"/>
    </row>
    <row r="1152" spans="30:30" x14ac:dyDescent="0.3">
      <c r="AD1152" s="20"/>
    </row>
    <row r="1153" spans="30:30" x14ac:dyDescent="0.3">
      <c r="AD1153" s="20"/>
    </row>
    <row r="1154" spans="30:30" x14ac:dyDescent="0.3">
      <c r="AD1154" s="20"/>
    </row>
    <row r="1155" spans="30:30" x14ac:dyDescent="0.3">
      <c r="AD1155" s="20"/>
    </row>
    <row r="1156" spans="30:30" x14ac:dyDescent="0.3">
      <c r="AD1156" s="20"/>
    </row>
    <row r="1157" spans="30:30" x14ac:dyDescent="0.3">
      <c r="AD1157" s="20"/>
    </row>
    <row r="1158" spans="30:30" x14ac:dyDescent="0.3">
      <c r="AD1158" s="20"/>
    </row>
    <row r="1159" spans="30:30" x14ac:dyDescent="0.3">
      <c r="AD1159" s="20"/>
    </row>
    <row r="1160" spans="30:30" x14ac:dyDescent="0.3">
      <c r="AD1160" s="20"/>
    </row>
    <row r="1161" spans="30:30" x14ac:dyDescent="0.3">
      <c r="AD1161" s="20"/>
    </row>
    <row r="1162" spans="30:30" x14ac:dyDescent="0.3">
      <c r="AD1162" s="20"/>
    </row>
    <row r="1163" spans="30:30" x14ac:dyDescent="0.3">
      <c r="AD1163" s="20"/>
    </row>
    <row r="1164" spans="30:30" x14ac:dyDescent="0.3">
      <c r="AD1164" s="20"/>
    </row>
    <row r="1165" spans="30:30" x14ac:dyDescent="0.3">
      <c r="AD1165" s="20"/>
    </row>
    <row r="1166" spans="30:30" x14ac:dyDescent="0.3">
      <c r="AD1166" s="20"/>
    </row>
    <row r="1167" spans="30:30" x14ac:dyDescent="0.3">
      <c r="AD1167" s="20"/>
    </row>
    <row r="1168" spans="30:30" x14ac:dyDescent="0.3">
      <c r="AD1168" s="20"/>
    </row>
    <row r="1169" spans="30:30" x14ac:dyDescent="0.3">
      <c r="AD1169" s="20"/>
    </row>
    <row r="1170" spans="30:30" x14ac:dyDescent="0.3">
      <c r="AD1170" s="20"/>
    </row>
    <row r="1171" spans="30:30" x14ac:dyDescent="0.3">
      <c r="AD1171" s="20"/>
    </row>
    <row r="1172" spans="30:30" x14ac:dyDescent="0.3">
      <c r="AD1172" s="20"/>
    </row>
    <row r="1173" spans="30:30" x14ac:dyDescent="0.3">
      <c r="AD1173" s="20"/>
    </row>
    <row r="1174" spans="30:30" x14ac:dyDescent="0.3">
      <c r="AD1174" s="20"/>
    </row>
    <row r="1175" spans="30:30" x14ac:dyDescent="0.3">
      <c r="AD1175" s="20"/>
    </row>
    <row r="1176" spans="30:30" x14ac:dyDescent="0.3">
      <c r="AD1176" s="20"/>
    </row>
    <row r="1177" spans="30:30" x14ac:dyDescent="0.3">
      <c r="AD1177" s="20"/>
    </row>
    <row r="1178" spans="30:30" x14ac:dyDescent="0.3">
      <c r="AD1178" s="20"/>
    </row>
    <row r="1179" spans="30:30" x14ac:dyDescent="0.3">
      <c r="AD1179" s="20"/>
    </row>
    <row r="1180" spans="30:30" x14ac:dyDescent="0.3">
      <c r="AD1180" s="20"/>
    </row>
    <row r="1181" spans="30:30" x14ac:dyDescent="0.3">
      <c r="AD1181" s="20"/>
    </row>
    <row r="1182" spans="30:30" x14ac:dyDescent="0.3">
      <c r="AD1182" s="20"/>
    </row>
    <row r="1183" spans="30:30" x14ac:dyDescent="0.3">
      <c r="AD1183" s="20"/>
    </row>
    <row r="1184" spans="30:30" x14ac:dyDescent="0.3">
      <c r="AD1184" s="20"/>
    </row>
    <row r="1185" spans="30:30" x14ac:dyDescent="0.3">
      <c r="AD1185" s="20"/>
    </row>
    <row r="1186" spans="30:30" x14ac:dyDescent="0.3">
      <c r="AD1186" s="20"/>
    </row>
    <row r="1187" spans="30:30" x14ac:dyDescent="0.3">
      <c r="AD1187" s="20"/>
    </row>
    <row r="1188" spans="30:30" x14ac:dyDescent="0.3">
      <c r="AD1188" s="20"/>
    </row>
    <row r="1189" spans="30:30" x14ac:dyDescent="0.3">
      <c r="AD1189" s="20"/>
    </row>
    <row r="1190" spans="30:30" x14ac:dyDescent="0.3">
      <c r="AD1190" s="20"/>
    </row>
    <row r="1191" spans="30:30" x14ac:dyDescent="0.3">
      <c r="AD1191" s="20"/>
    </row>
    <row r="1192" spans="30:30" x14ac:dyDescent="0.3">
      <c r="AD1192" s="20"/>
    </row>
    <row r="1193" spans="30:30" x14ac:dyDescent="0.3">
      <c r="AD1193" s="20"/>
    </row>
    <row r="1194" spans="30:30" x14ac:dyDescent="0.3">
      <c r="AD1194" s="20"/>
    </row>
    <row r="1195" spans="30:30" x14ac:dyDescent="0.3">
      <c r="AD1195" s="20"/>
    </row>
    <row r="1196" spans="30:30" x14ac:dyDescent="0.3">
      <c r="AD1196" s="20"/>
    </row>
    <row r="1197" spans="30:30" x14ac:dyDescent="0.3">
      <c r="AD1197" s="20"/>
    </row>
    <row r="1198" spans="30:30" x14ac:dyDescent="0.3">
      <c r="AD1198" s="20"/>
    </row>
    <row r="1199" spans="30:30" x14ac:dyDescent="0.3">
      <c r="AD1199" s="20"/>
    </row>
    <row r="1200" spans="30:30" x14ac:dyDescent="0.3">
      <c r="AD1200" s="20"/>
    </row>
    <row r="1201" spans="30:30" x14ac:dyDescent="0.3">
      <c r="AD1201" s="20"/>
    </row>
    <row r="1202" spans="30:30" x14ac:dyDescent="0.3">
      <c r="AD1202" s="20"/>
    </row>
    <row r="1203" spans="30:30" x14ac:dyDescent="0.3">
      <c r="AD1203" s="20"/>
    </row>
    <row r="1204" spans="30:30" x14ac:dyDescent="0.3">
      <c r="AD1204" s="20"/>
    </row>
    <row r="1205" spans="30:30" x14ac:dyDescent="0.3">
      <c r="AD1205" s="20"/>
    </row>
    <row r="1206" spans="30:30" x14ac:dyDescent="0.3">
      <c r="AD1206" s="20"/>
    </row>
    <row r="1207" spans="30:30" x14ac:dyDescent="0.3">
      <c r="AD1207" s="20"/>
    </row>
    <row r="1208" spans="30:30" x14ac:dyDescent="0.3">
      <c r="AD1208" s="20"/>
    </row>
    <row r="1209" spans="30:30" x14ac:dyDescent="0.3">
      <c r="AD1209" s="20"/>
    </row>
    <row r="1210" spans="30:30" x14ac:dyDescent="0.3">
      <c r="AD1210" s="20"/>
    </row>
    <row r="1211" spans="30:30" x14ac:dyDescent="0.3">
      <c r="AD1211" s="20"/>
    </row>
    <row r="1212" spans="30:30" x14ac:dyDescent="0.3">
      <c r="AD1212" s="20"/>
    </row>
    <row r="1213" spans="30:30" x14ac:dyDescent="0.3">
      <c r="AD1213" s="20"/>
    </row>
    <row r="1214" spans="30:30" x14ac:dyDescent="0.3">
      <c r="AD1214" s="20"/>
    </row>
    <row r="1215" spans="30:30" x14ac:dyDescent="0.3">
      <c r="AD1215" s="20"/>
    </row>
    <row r="1216" spans="30:30" x14ac:dyDescent="0.3">
      <c r="AD1216" s="20"/>
    </row>
    <row r="1217" spans="30:30" x14ac:dyDescent="0.3">
      <c r="AD1217" s="20"/>
    </row>
    <row r="1218" spans="30:30" x14ac:dyDescent="0.3">
      <c r="AD1218" s="20"/>
    </row>
    <row r="1219" spans="30:30" x14ac:dyDescent="0.3">
      <c r="AD1219" s="20"/>
    </row>
    <row r="1220" spans="30:30" x14ac:dyDescent="0.3">
      <c r="AD1220" s="20"/>
    </row>
    <row r="1221" spans="30:30" x14ac:dyDescent="0.3">
      <c r="AD1221" s="20"/>
    </row>
    <row r="1222" spans="30:30" x14ac:dyDescent="0.3">
      <c r="AD1222" s="20"/>
    </row>
    <row r="1223" spans="30:30" x14ac:dyDescent="0.3">
      <c r="AD1223" s="20"/>
    </row>
    <row r="1224" spans="30:30" x14ac:dyDescent="0.3">
      <c r="AD1224" s="20"/>
    </row>
    <row r="1225" spans="30:30" x14ac:dyDescent="0.3">
      <c r="AD1225" s="20"/>
    </row>
    <row r="1226" spans="30:30" x14ac:dyDescent="0.3">
      <c r="AD1226" s="20"/>
    </row>
    <row r="1227" spans="30:30" x14ac:dyDescent="0.3">
      <c r="AD1227" s="20"/>
    </row>
    <row r="1228" spans="30:30" x14ac:dyDescent="0.3">
      <c r="AD1228" s="20"/>
    </row>
    <row r="1229" spans="30:30" x14ac:dyDescent="0.3">
      <c r="AD1229" s="20"/>
    </row>
    <row r="1230" spans="30:30" x14ac:dyDescent="0.3">
      <c r="AD1230" s="20"/>
    </row>
    <row r="1231" spans="30:30" x14ac:dyDescent="0.3">
      <c r="AD1231" s="20"/>
    </row>
    <row r="1232" spans="30:30" x14ac:dyDescent="0.3">
      <c r="AD1232" s="20"/>
    </row>
    <row r="1233" spans="30:30" x14ac:dyDescent="0.3">
      <c r="AD1233" s="20"/>
    </row>
    <row r="1234" spans="30:30" x14ac:dyDescent="0.3">
      <c r="AD1234" s="20"/>
    </row>
    <row r="1235" spans="30:30" x14ac:dyDescent="0.3">
      <c r="AD1235" s="20"/>
    </row>
    <row r="1236" spans="30:30" x14ac:dyDescent="0.3">
      <c r="AD1236" s="20"/>
    </row>
    <row r="1237" spans="30:30" x14ac:dyDescent="0.3">
      <c r="AD1237" s="20"/>
    </row>
    <row r="1238" spans="30:30" x14ac:dyDescent="0.3">
      <c r="AD1238" s="20"/>
    </row>
    <row r="1239" spans="30:30" x14ac:dyDescent="0.3">
      <c r="AD1239" s="20"/>
    </row>
    <row r="1240" spans="30:30" x14ac:dyDescent="0.3">
      <c r="AD1240" s="20"/>
    </row>
    <row r="1241" spans="30:30" x14ac:dyDescent="0.3">
      <c r="AD1241" s="20"/>
    </row>
    <row r="1242" spans="30:30" x14ac:dyDescent="0.3">
      <c r="AD1242" s="20"/>
    </row>
    <row r="1243" spans="30:30" x14ac:dyDescent="0.3">
      <c r="AD1243" s="20"/>
    </row>
    <row r="1244" spans="30:30" x14ac:dyDescent="0.3">
      <c r="AD1244" s="20"/>
    </row>
    <row r="1245" spans="30:30" x14ac:dyDescent="0.3">
      <c r="AD1245" s="20"/>
    </row>
    <row r="1246" spans="30:30" x14ac:dyDescent="0.3">
      <c r="AD1246" s="20"/>
    </row>
    <row r="1247" spans="30:30" x14ac:dyDescent="0.3">
      <c r="AD1247" s="20"/>
    </row>
    <row r="1248" spans="30:30" x14ac:dyDescent="0.3">
      <c r="AD1248" s="20"/>
    </row>
    <row r="1249" spans="30:30" x14ac:dyDescent="0.3">
      <c r="AD1249" s="20"/>
    </row>
    <row r="1250" spans="30:30" x14ac:dyDescent="0.3">
      <c r="AD1250" s="20"/>
    </row>
    <row r="1251" spans="30:30" x14ac:dyDescent="0.3">
      <c r="AD1251" s="20"/>
    </row>
    <row r="1252" spans="30:30" x14ac:dyDescent="0.3">
      <c r="AD1252" s="20"/>
    </row>
    <row r="1253" spans="30:30" x14ac:dyDescent="0.3">
      <c r="AD1253" s="20"/>
    </row>
    <row r="1254" spans="30:30" x14ac:dyDescent="0.3">
      <c r="AD1254" s="20"/>
    </row>
    <row r="1255" spans="30:30" x14ac:dyDescent="0.3">
      <c r="AD1255" s="20"/>
    </row>
    <row r="1256" spans="30:30" x14ac:dyDescent="0.3">
      <c r="AD1256" s="20"/>
    </row>
    <row r="1257" spans="30:30" x14ac:dyDescent="0.3">
      <c r="AD1257" s="20"/>
    </row>
    <row r="1258" spans="30:30" x14ac:dyDescent="0.3">
      <c r="AD1258" s="20"/>
    </row>
    <row r="1259" spans="30:30" x14ac:dyDescent="0.3">
      <c r="AD1259" s="20"/>
    </row>
    <row r="1260" spans="30:30" x14ac:dyDescent="0.3">
      <c r="AD1260" s="20"/>
    </row>
    <row r="1261" spans="30:30" x14ac:dyDescent="0.3">
      <c r="AD1261" s="20"/>
    </row>
    <row r="1262" spans="30:30" x14ac:dyDescent="0.3">
      <c r="AD1262" s="20"/>
    </row>
    <row r="1263" spans="30:30" x14ac:dyDescent="0.3">
      <c r="AD1263" s="20"/>
    </row>
    <row r="1264" spans="30:30" x14ac:dyDescent="0.3">
      <c r="AD1264" s="20"/>
    </row>
    <row r="1265" spans="30:30" x14ac:dyDescent="0.3">
      <c r="AD1265" s="20"/>
    </row>
    <row r="1266" spans="30:30" x14ac:dyDescent="0.3">
      <c r="AD1266" s="20"/>
    </row>
    <row r="1267" spans="30:30" x14ac:dyDescent="0.3">
      <c r="AD1267" s="20"/>
    </row>
    <row r="1268" spans="30:30" x14ac:dyDescent="0.3">
      <c r="AD1268" s="20"/>
    </row>
    <row r="1269" spans="30:30" x14ac:dyDescent="0.3">
      <c r="AD1269" s="20"/>
    </row>
    <row r="1270" spans="30:30" x14ac:dyDescent="0.3">
      <c r="AD1270" s="20"/>
    </row>
    <row r="1271" spans="30:30" x14ac:dyDescent="0.3">
      <c r="AD1271" s="20"/>
    </row>
    <row r="1272" spans="30:30" x14ac:dyDescent="0.3">
      <c r="AD1272" s="20"/>
    </row>
    <row r="1273" spans="30:30" x14ac:dyDescent="0.3">
      <c r="AD1273" s="20"/>
    </row>
    <row r="1274" spans="30:30" x14ac:dyDescent="0.3">
      <c r="AD1274" s="20"/>
    </row>
    <row r="1275" spans="30:30" x14ac:dyDescent="0.3">
      <c r="AD1275" s="20"/>
    </row>
    <row r="1276" spans="30:30" x14ac:dyDescent="0.3">
      <c r="AD1276" s="20"/>
    </row>
    <row r="1277" spans="30:30" x14ac:dyDescent="0.3">
      <c r="AD1277" s="20"/>
    </row>
    <row r="1278" spans="30:30" x14ac:dyDescent="0.3">
      <c r="AD1278" s="20"/>
    </row>
    <row r="1279" spans="30:30" x14ac:dyDescent="0.3">
      <c r="AD1279" s="20"/>
    </row>
    <row r="1280" spans="30:30" x14ac:dyDescent="0.3">
      <c r="AD1280" s="20"/>
    </row>
    <row r="1281" spans="30:30" x14ac:dyDescent="0.3">
      <c r="AD1281" s="20"/>
    </row>
    <row r="1282" spans="30:30" x14ac:dyDescent="0.3">
      <c r="AD1282" s="20"/>
    </row>
    <row r="1283" spans="30:30" x14ac:dyDescent="0.3">
      <c r="AD1283" s="20"/>
    </row>
    <row r="1284" spans="30:30" x14ac:dyDescent="0.3">
      <c r="AD1284" s="20"/>
    </row>
    <row r="1285" spans="30:30" x14ac:dyDescent="0.3">
      <c r="AD1285" s="20"/>
    </row>
    <row r="1286" spans="30:30" x14ac:dyDescent="0.3">
      <c r="AD1286" s="20"/>
    </row>
    <row r="1287" spans="30:30" x14ac:dyDescent="0.3">
      <c r="AD1287" s="20"/>
    </row>
    <row r="1288" spans="30:30" x14ac:dyDescent="0.3">
      <c r="AD1288" s="20"/>
    </row>
    <row r="1289" spans="30:30" x14ac:dyDescent="0.3">
      <c r="AD1289" s="20"/>
    </row>
    <row r="1290" spans="30:30" x14ac:dyDescent="0.3">
      <c r="AD1290" s="20"/>
    </row>
    <row r="1291" spans="30:30" x14ac:dyDescent="0.3">
      <c r="AD1291" s="20"/>
    </row>
    <row r="1292" spans="30:30" x14ac:dyDescent="0.3">
      <c r="AD1292" s="20"/>
    </row>
    <row r="1293" spans="30:30" x14ac:dyDescent="0.3">
      <c r="AD1293" s="20"/>
    </row>
    <row r="1294" spans="30:30" x14ac:dyDescent="0.3">
      <c r="AD1294" s="20"/>
    </row>
    <row r="1295" spans="30:30" x14ac:dyDescent="0.3">
      <c r="AD1295" s="20"/>
    </row>
    <row r="1296" spans="30:30" x14ac:dyDescent="0.3">
      <c r="AD1296" s="20"/>
    </row>
    <row r="1297" spans="30:30" x14ac:dyDescent="0.3">
      <c r="AD1297" s="20"/>
    </row>
    <row r="1298" spans="30:30" x14ac:dyDescent="0.3">
      <c r="AD1298" s="20"/>
    </row>
    <row r="1299" spans="30:30" x14ac:dyDescent="0.3">
      <c r="AD1299" s="20"/>
    </row>
    <row r="1300" spans="30:30" x14ac:dyDescent="0.3">
      <c r="AD1300" s="20"/>
    </row>
    <row r="1301" spans="30:30" x14ac:dyDescent="0.3">
      <c r="AD1301" s="20"/>
    </row>
    <row r="1302" spans="30:30" x14ac:dyDescent="0.3">
      <c r="AD1302" s="20"/>
    </row>
    <row r="1303" spans="30:30" x14ac:dyDescent="0.3">
      <c r="AD1303" s="20"/>
    </row>
    <row r="1304" spans="30:30" x14ac:dyDescent="0.3">
      <c r="AD1304" s="20"/>
    </row>
    <row r="1305" spans="30:30" x14ac:dyDescent="0.3">
      <c r="AD1305" s="20"/>
    </row>
    <row r="1306" spans="30:30" x14ac:dyDescent="0.3">
      <c r="AD1306" s="20"/>
    </row>
    <row r="1307" spans="30:30" x14ac:dyDescent="0.3">
      <c r="AD1307" s="20"/>
    </row>
    <row r="1308" spans="30:30" x14ac:dyDescent="0.3">
      <c r="AD1308" s="20"/>
    </row>
    <row r="1309" spans="30:30" x14ac:dyDescent="0.3">
      <c r="AD1309" s="20"/>
    </row>
    <row r="1310" spans="30:30" x14ac:dyDescent="0.3">
      <c r="AD1310" s="20"/>
    </row>
    <row r="1311" spans="30:30" x14ac:dyDescent="0.3">
      <c r="AD1311" s="20"/>
    </row>
    <row r="1312" spans="30:30" x14ac:dyDescent="0.3">
      <c r="AD1312" s="20"/>
    </row>
    <row r="1313" spans="30:30" x14ac:dyDescent="0.3">
      <c r="AD1313" s="20"/>
    </row>
    <row r="1314" spans="30:30" x14ac:dyDescent="0.3">
      <c r="AD1314" s="20"/>
    </row>
    <row r="1315" spans="30:30" x14ac:dyDescent="0.3">
      <c r="AD1315" s="20"/>
    </row>
    <row r="1316" spans="30:30" x14ac:dyDescent="0.3">
      <c r="AD1316" s="20"/>
    </row>
    <row r="1317" spans="30:30" x14ac:dyDescent="0.3">
      <c r="AD1317" s="20"/>
    </row>
    <row r="1318" spans="30:30" x14ac:dyDescent="0.3">
      <c r="AD1318" s="20"/>
    </row>
    <row r="1319" spans="30:30" x14ac:dyDescent="0.3">
      <c r="AD1319" s="20"/>
    </row>
    <row r="1320" spans="30:30" x14ac:dyDescent="0.3">
      <c r="AD1320" s="20"/>
    </row>
    <row r="1321" spans="30:30" x14ac:dyDescent="0.3">
      <c r="AD1321" s="20"/>
    </row>
    <row r="1322" spans="30:30" x14ac:dyDescent="0.3">
      <c r="AD1322" s="20"/>
    </row>
    <row r="1323" spans="30:30" x14ac:dyDescent="0.3">
      <c r="AD1323" s="20"/>
    </row>
    <row r="1324" spans="30:30" x14ac:dyDescent="0.3">
      <c r="AD1324" s="20"/>
    </row>
    <row r="1325" spans="30:30" x14ac:dyDescent="0.3">
      <c r="AD1325" s="20"/>
    </row>
    <row r="1326" spans="30:30" x14ac:dyDescent="0.3">
      <c r="AD1326" s="20"/>
    </row>
    <row r="1327" spans="30:30" x14ac:dyDescent="0.3">
      <c r="AD1327" s="20"/>
    </row>
    <row r="1328" spans="30:30" x14ac:dyDescent="0.3">
      <c r="AD1328" s="20"/>
    </row>
    <row r="1329" spans="30:30" x14ac:dyDescent="0.3">
      <c r="AD1329" s="20"/>
    </row>
    <row r="1330" spans="30:30" x14ac:dyDescent="0.3">
      <c r="AD1330" s="20"/>
    </row>
    <row r="1331" spans="30:30" x14ac:dyDescent="0.3">
      <c r="AD1331" s="20"/>
    </row>
    <row r="1332" spans="30:30" x14ac:dyDescent="0.3">
      <c r="AD1332" s="20"/>
    </row>
    <row r="1333" spans="30:30" x14ac:dyDescent="0.3">
      <c r="AD1333" s="20"/>
    </row>
    <row r="1334" spans="30:30" x14ac:dyDescent="0.3">
      <c r="AD1334" s="20"/>
    </row>
    <row r="1335" spans="30:30" x14ac:dyDescent="0.3">
      <c r="AD1335" s="20"/>
    </row>
    <row r="1336" spans="30:30" x14ac:dyDescent="0.3">
      <c r="AD1336" s="20"/>
    </row>
    <row r="1337" spans="30:30" x14ac:dyDescent="0.3">
      <c r="AD1337" s="20"/>
    </row>
    <row r="1338" spans="30:30" x14ac:dyDescent="0.3">
      <c r="AD1338" s="20"/>
    </row>
    <row r="1339" spans="30:30" x14ac:dyDescent="0.3">
      <c r="AD1339" s="20"/>
    </row>
    <row r="1340" spans="30:30" x14ac:dyDescent="0.3">
      <c r="AD1340" s="20"/>
    </row>
    <row r="1341" spans="30:30" x14ac:dyDescent="0.3">
      <c r="AD1341" s="20"/>
    </row>
    <row r="1342" spans="30:30" x14ac:dyDescent="0.3">
      <c r="AD1342" s="20"/>
    </row>
    <row r="1343" spans="30:30" x14ac:dyDescent="0.3">
      <c r="AD1343" s="20"/>
    </row>
    <row r="1344" spans="30:30" x14ac:dyDescent="0.3">
      <c r="AD1344" s="20"/>
    </row>
    <row r="1345" spans="30:30" x14ac:dyDescent="0.3">
      <c r="AD1345" s="20"/>
    </row>
    <row r="1346" spans="30:30" x14ac:dyDescent="0.3">
      <c r="AD1346" s="20"/>
    </row>
    <row r="1347" spans="30:30" x14ac:dyDescent="0.3">
      <c r="AD1347" s="20"/>
    </row>
    <row r="1348" spans="30:30" x14ac:dyDescent="0.3">
      <c r="AD1348" s="20"/>
    </row>
    <row r="1349" spans="30:30" x14ac:dyDescent="0.3">
      <c r="AD1349" s="20"/>
    </row>
    <row r="1350" spans="30:30" x14ac:dyDescent="0.3">
      <c r="AD1350" s="20"/>
    </row>
    <row r="1351" spans="30:30" x14ac:dyDescent="0.3">
      <c r="AD1351" s="20"/>
    </row>
    <row r="1352" spans="30:30" x14ac:dyDescent="0.3">
      <c r="AD1352" s="20"/>
    </row>
    <row r="1353" spans="30:30" x14ac:dyDescent="0.3">
      <c r="AD1353" s="20"/>
    </row>
    <row r="1354" spans="30:30" x14ac:dyDescent="0.3">
      <c r="AD1354" s="20"/>
    </row>
    <row r="1355" spans="30:30" x14ac:dyDescent="0.3">
      <c r="AD1355" s="20"/>
    </row>
    <row r="1356" spans="30:30" x14ac:dyDescent="0.3">
      <c r="AD1356" s="20"/>
    </row>
    <row r="1357" spans="30:30" x14ac:dyDescent="0.3">
      <c r="AD1357" s="20"/>
    </row>
    <row r="1358" spans="30:30" x14ac:dyDescent="0.3">
      <c r="AD1358" s="20"/>
    </row>
    <row r="1359" spans="30:30" x14ac:dyDescent="0.3">
      <c r="AD1359" s="20"/>
    </row>
    <row r="1360" spans="30:30" x14ac:dyDescent="0.3">
      <c r="AD1360" s="20"/>
    </row>
    <row r="1361" spans="30:30" x14ac:dyDescent="0.3">
      <c r="AD1361" s="20"/>
    </row>
    <row r="1362" spans="30:30" x14ac:dyDescent="0.3">
      <c r="AD1362" s="20"/>
    </row>
    <row r="1363" spans="30:30" x14ac:dyDescent="0.3">
      <c r="AD1363" s="20"/>
    </row>
    <row r="1364" spans="30:30" x14ac:dyDescent="0.3">
      <c r="AD1364" s="20"/>
    </row>
    <row r="1365" spans="30:30" x14ac:dyDescent="0.3">
      <c r="AD1365" s="20"/>
    </row>
    <row r="1366" spans="30:30" x14ac:dyDescent="0.3">
      <c r="AD1366" s="20"/>
    </row>
    <row r="1367" spans="30:30" x14ac:dyDescent="0.3">
      <c r="AD1367" s="20"/>
    </row>
    <row r="1368" spans="30:30" x14ac:dyDescent="0.3">
      <c r="AD1368" s="20"/>
    </row>
    <row r="1369" spans="30:30" x14ac:dyDescent="0.3">
      <c r="AD1369" s="20"/>
    </row>
    <row r="1370" spans="30:30" x14ac:dyDescent="0.3">
      <c r="AD1370" s="20"/>
    </row>
    <row r="1371" spans="30:30" x14ac:dyDescent="0.3">
      <c r="AD1371" s="20"/>
    </row>
    <row r="1372" spans="30:30" x14ac:dyDescent="0.3">
      <c r="AD1372" s="20"/>
    </row>
    <row r="1373" spans="30:30" x14ac:dyDescent="0.3">
      <c r="AD1373" s="20"/>
    </row>
    <row r="1374" spans="30:30" x14ac:dyDescent="0.3">
      <c r="AD1374" s="20"/>
    </row>
    <row r="1375" spans="30:30" x14ac:dyDescent="0.3">
      <c r="AD1375" s="20"/>
    </row>
    <row r="1376" spans="30:30" x14ac:dyDescent="0.3">
      <c r="AD1376" s="20"/>
    </row>
    <row r="1377" spans="30:30" x14ac:dyDescent="0.3">
      <c r="AD1377" s="20"/>
    </row>
    <row r="1378" spans="30:30" x14ac:dyDescent="0.3">
      <c r="AD1378" s="20"/>
    </row>
    <row r="1379" spans="30:30" x14ac:dyDescent="0.3">
      <c r="AD1379" s="20"/>
    </row>
    <row r="1380" spans="30:30" x14ac:dyDescent="0.3">
      <c r="AD1380" s="20"/>
    </row>
    <row r="1381" spans="30:30" x14ac:dyDescent="0.3">
      <c r="AD1381" s="20"/>
    </row>
    <row r="1382" spans="30:30" x14ac:dyDescent="0.3">
      <c r="AD1382" s="20"/>
    </row>
    <row r="1383" spans="30:30" x14ac:dyDescent="0.3">
      <c r="AD1383" s="20"/>
    </row>
    <row r="1384" spans="30:30" x14ac:dyDescent="0.3">
      <c r="AD1384" s="20"/>
    </row>
    <row r="1385" spans="30:30" x14ac:dyDescent="0.3">
      <c r="AD1385" s="20"/>
    </row>
    <row r="1386" spans="30:30" x14ac:dyDescent="0.3">
      <c r="AD1386" s="20"/>
    </row>
    <row r="1387" spans="30:30" x14ac:dyDescent="0.3">
      <c r="AD1387" s="20"/>
    </row>
    <row r="1388" spans="30:30" x14ac:dyDescent="0.3">
      <c r="AD1388" s="20"/>
    </row>
    <row r="1389" spans="30:30" x14ac:dyDescent="0.3">
      <c r="AD1389" s="20"/>
    </row>
    <row r="1390" spans="30:30" x14ac:dyDescent="0.3">
      <c r="AD1390" s="20"/>
    </row>
    <row r="1391" spans="30:30" x14ac:dyDescent="0.3">
      <c r="AD1391" s="20"/>
    </row>
    <row r="1392" spans="30:30" x14ac:dyDescent="0.3">
      <c r="AD1392" s="20"/>
    </row>
    <row r="1393" spans="30:30" x14ac:dyDescent="0.3">
      <c r="AD1393" s="20"/>
    </row>
    <row r="1394" spans="30:30" x14ac:dyDescent="0.3">
      <c r="AD1394" s="20"/>
    </row>
    <row r="1395" spans="30:30" x14ac:dyDescent="0.3">
      <c r="AD1395" s="20"/>
    </row>
    <row r="1396" spans="30:30" x14ac:dyDescent="0.3">
      <c r="AD1396" s="20"/>
    </row>
    <row r="1397" spans="30:30" x14ac:dyDescent="0.3">
      <c r="AD1397" s="20"/>
    </row>
    <row r="1398" spans="30:30" x14ac:dyDescent="0.3">
      <c r="AD1398" s="20"/>
    </row>
    <row r="1399" spans="30:30" x14ac:dyDescent="0.3">
      <c r="AD1399" s="20"/>
    </row>
    <row r="1400" spans="30:30" x14ac:dyDescent="0.3">
      <c r="AD1400" s="20"/>
    </row>
    <row r="1401" spans="30:30" x14ac:dyDescent="0.3">
      <c r="AD1401" s="20"/>
    </row>
    <row r="1402" spans="30:30" x14ac:dyDescent="0.3">
      <c r="AD1402" s="20"/>
    </row>
    <row r="1403" spans="30:30" x14ac:dyDescent="0.3">
      <c r="AD1403" s="20"/>
    </row>
    <row r="1404" spans="30:30" x14ac:dyDescent="0.3">
      <c r="AD1404" s="20"/>
    </row>
    <row r="1405" spans="30:30" x14ac:dyDescent="0.3">
      <c r="AD1405" s="20"/>
    </row>
    <row r="1406" spans="30:30" x14ac:dyDescent="0.3">
      <c r="AD1406" s="20"/>
    </row>
    <row r="1407" spans="30:30" x14ac:dyDescent="0.3">
      <c r="AD1407" s="20"/>
    </row>
    <row r="1408" spans="30:30" x14ac:dyDescent="0.3">
      <c r="AD1408" s="20"/>
    </row>
    <row r="1409" spans="30:30" x14ac:dyDescent="0.3">
      <c r="AD1409" s="20"/>
    </row>
    <row r="1410" spans="30:30" x14ac:dyDescent="0.3">
      <c r="AD1410" s="20"/>
    </row>
    <row r="1411" spans="30:30" x14ac:dyDescent="0.3">
      <c r="AD1411" s="20"/>
    </row>
    <row r="1412" spans="30:30" x14ac:dyDescent="0.3">
      <c r="AD1412" s="20"/>
    </row>
    <row r="1413" spans="30:30" x14ac:dyDescent="0.3">
      <c r="AD1413" s="20"/>
    </row>
    <row r="1414" spans="30:30" x14ac:dyDescent="0.3">
      <c r="AD1414" s="20"/>
    </row>
    <row r="1415" spans="30:30" x14ac:dyDescent="0.3">
      <c r="AD1415" s="20"/>
    </row>
    <row r="1416" spans="30:30" x14ac:dyDescent="0.3">
      <c r="AD1416" s="20"/>
    </row>
    <row r="1417" spans="30:30" x14ac:dyDescent="0.3">
      <c r="AD1417" s="20"/>
    </row>
    <row r="1418" spans="30:30" x14ac:dyDescent="0.3">
      <c r="AD1418" s="20"/>
    </row>
    <row r="1419" spans="30:30" x14ac:dyDescent="0.3">
      <c r="AD1419" s="20"/>
    </row>
    <row r="1420" spans="30:30" x14ac:dyDescent="0.3">
      <c r="AD1420" s="20"/>
    </row>
    <row r="1421" spans="30:30" x14ac:dyDescent="0.3">
      <c r="AD1421" s="20"/>
    </row>
    <row r="1422" spans="30:30" x14ac:dyDescent="0.3">
      <c r="AD1422" s="20"/>
    </row>
    <row r="1423" spans="30:30" x14ac:dyDescent="0.3">
      <c r="AD1423" s="20"/>
    </row>
    <row r="1424" spans="30:30" x14ac:dyDescent="0.3">
      <c r="AD1424" s="20"/>
    </row>
    <row r="1425" spans="30:30" x14ac:dyDescent="0.3">
      <c r="AD1425" s="20"/>
    </row>
    <row r="1426" spans="30:30" x14ac:dyDescent="0.3">
      <c r="AD1426" s="20"/>
    </row>
    <row r="1427" spans="30:30" x14ac:dyDescent="0.3">
      <c r="AD1427" s="20"/>
    </row>
    <row r="1428" spans="30:30" x14ac:dyDescent="0.3">
      <c r="AD1428" s="20"/>
    </row>
    <row r="1429" spans="30:30" x14ac:dyDescent="0.3">
      <c r="AD1429" s="20"/>
    </row>
    <row r="1430" spans="30:30" x14ac:dyDescent="0.3">
      <c r="AD1430" s="20"/>
    </row>
    <row r="1431" spans="30:30" x14ac:dyDescent="0.3">
      <c r="AD1431" s="20"/>
    </row>
    <row r="1432" spans="30:30" x14ac:dyDescent="0.3">
      <c r="AD1432" s="20"/>
    </row>
    <row r="1433" spans="30:30" x14ac:dyDescent="0.3">
      <c r="AD1433" s="20"/>
    </row>
    <row r="1434" spans="30:30" x14ac:dyDescent="0.3">
      <c r="AD1434" s="20"/>
    </row>
    <row r="1435" spans="30:30" x14ac:dyDescent="0.3">
      <c r="AD1435" s="20"/>
    </row>
    <row r="1436" spans="30:30" x14ac:dyDescent="0.3">
      <c r="AD1436" s="20"/>
    </row>
    <row r="1437" spans="30:30" x14ac:dyDescent="0.3">
      <c r="AD1437" s="20"/>
    </row>
    <row r="1438" spans="30:30" x14ac:dyDescent="0.3">
      <c r="AD1438" s="20"/>
    </row>
    <row r="1439" spans="30:30" x14ac:dyDescent="0.3">
      <c r="AD1439" s="20"/>
    </row>
    <row r="1440" spans="30:30" x14ac:dyDescent="0.3">
      <c r="AD1440" s="20"/>
    </row>
    <row r="1441" spans="30:30" x14ac:dyDescent="0.3">
      <c r="AD1441" s="20"/>
    </row>
    <row r="1442" spans="30:30" x14ac:dyDescent="0.3">
      <c r="AD1442" s="20"/>
    </row>
    <row r="1443" spans="30:30" x14ac:dyDescent="0.3">
      <c r="AD1443" s="20"/>
    </row>
    <row r="1444" spans="30:30" x14ac:dyDescent="0.3">
      <c r="AD1444" s="20"/>
    </row>
    <row r="1445" spans="30:30" x14ac:dyDescent="0.3">
      <c r="AD1445" s="20"/>
    </row>
    <row r="1446" spans="30:30" x14ac:dyDescent="0.3">
      <c r="AD1446" s="20"/>
    </row>
    <row r="1447" spans="30:30" x14ac:dyDescent="0.3">
      <c r="AD1447" s="20"/>
    </row>
    <row r="1448" spans="30:30" x14ac:dyDescent="0.3">
      <c r="AD1448" s="20"/>
    </row>
    <row r="1449" spans="30:30" x14ac:dyDescent="0.3">
      <c r="AD1449" s="20"/>
    </row>
    <row r="1450" spans="30:30" x14ac:dyDescent="0.3">
      <c r="AD1450" s="20"/>
    </row>
    <row r="1451" spans="30:30" x14ac:dyDescent="0.3">
      <c r="AD1451" s="20"/>
    </row>
    <row r="1452" spans="30:30" x14ac:dyDescent="0.3">
      <c r="AD1452" s="20"/>
    </row>
    <row r="1453" spans="30:30" x14ac:dyDescent="0.3">
      <c r="AD1453" s="20"/>
    </row>
    <row r="1454" spans="30:30" x14ac:dyDescent="0.3">
      <c r="AD1454" s="20"/>
    </row>
    <row r="1455" spans="30:30" x14ac:dyDescent="0.3">
      <c r="AD1455" s="20"/>
    </row>
    <row r="1456" spans="30:30" x14ac:dyDescent="0.3">
      <c r="AD1456" s="20"/>
    </row>
    <row r="1457" spans="30:30" x14ac:dyDescent="0.3">
      <c r="AD1457" s="20"/>
    </row>
    <row r="1458" spans="30:30" x14ac:dyDescent="0.3">
      <c r="AD1458" s="20"/>
    </row>
    <row r="1459" spans="30:30" x14ac:dyDescent="0.3">
      <c r="AD1459" s="20"/>
    </row>
    <row r="1460" spans="30:30" x14ac:dyDescent="0.3">
      <c r="AD1460" s="20"/>
    </row>
    <row r="1461" spans="30:30" x14ac:dyDescent="0.3">
      <c r="AD1461" s="20"/>
    </row>
    <row r="1462" spans="30:30" x14ac:dyDescent="0.3">
      <c r="AD1462" s="20"/>
    </row>
    <row r="1463" spans="30:30" x14ac:dyDescent="0.3">
      <c r="AD1463" s="20"/>
    </row>
    <row r="1464" spans="30:30" x14ac:dyDescent="0.3">
      <c r="AD1464" s="20"/>
    </row>
    <row r="1465" spans="30:30" x14ac:dyDescent="0.3">
      <c r="AD1465" s="20"/>
    </row>
    <row r="1466" spans="30:30" x14ac:dyDescent="0.3">
      <c r="AD1466" s="20"/>
    </row>
    <row r="1467" spans="30:30" x14ac:dyDescent="0.3">
      <c r="AD1467" s="20"/>
    </row>
    <row r="1468" spans="30:30" x14ac:dyDescent="0.3">
      <c r="AD1468" s="20"/>
    </row>
    <row r="1469" spans="30:30" x14ac:dyDescent="0.3">
      <c r="AD1469" s="20"/>
    </row>
    <row r="1470" spans="30:30" x14ac:dyDescent="0.3">
      <c r="AD1470" s="20"/>
    </row>
    <row r="1471" spans="30:30" x14ac:dyDescent="0.3">
      <c r="AD1471" s="20"/>
    </row>
    <row r="1472" spans="30:30" x14ac:dyDescent="0.3">
      <c r="AD1472" s="20"/>
    </row>
    <row r="1473" spans="30:30" x14ac:dyDescent="0.3">
      <c r="AD1473" s="20"/>
    </row>
    <row r="1474" spans="30:30" x14ac:dyDescent="0.3">
      <c r="AD1474" s="20"/>
    </row>
    <row r="1475" spans="30:30" x14ac:dyDescent="0.3">
      <c r="AD1475" s="20"/>
    </row>
    <row r="1476" spans="30:30" x14ac:dyDescent="0.3">
      <c r="AD1476" s="20"/>
    </row>
    <row r="1477" spans="30:30" x14ac:dyDescent="0.3">
      <c r="AD1477" s="20"/>
    </row>
    <row r="1478" spans="30:30" x14ac:dyDescent="0.3">
      <c r="AD1478" s="20"/>
    </row>
    <row r="1479" spans="30:30" x14ac:dyDescent="0.3">
      <c r="AD1479" s="20"/>
    </row>
    <row r="1480" spans="30:30" x14ac:dyDescent="0.3">
      <c r="AD1480" s="20"/>
    </row>
    <row r="1481" spans="30:30" x14ac:dyDescent="0.3">
      <c r="AD1481" s="20"/>
    </row>
    <row r="1482" spans="30:30" x14ac:dyDescent="0.3">
      <c r="AD1482" s="20"/>
    </row>
    <row r="1483" spans="30:30" x14ac:dyDescent="0.3">
      <c r="AD1483" s="20"/>
    </row>
    <row r="1484" spans="30:30" x14ac:dyDescent="0.3">
      <c r="AD1484" s="20"/>
    </row>
    <row r="1485" spans="30:30" x14ac:dyDescent="0.3">
      <c r="AD1485" s="20"/>
    </row>
    <row r="1486" spans="30:30" x14ac:dyDescent="0.3">
      <c r="AD1486" s="20"/>
    </row>
    <row r="1487" spans="30:30" x14ac:dyDescent="0.3">
      <c r="AD1487" s="20"/>
    </row>
    <row r="1488" spans="30:30" x14ac:dyDescent="0.3">
      <c r="AD1488" s="20"/>
    </row>
    <row r="1489" spans="30:30" x14ac:dyDescent="0.3">
      <c r="AD1489" s="20"/>
    </row>
    <row r="1490" spans="30:30" x14ac:dyDescent="0.3">
      <c r="AD1490" s="20"/>
    </row>
    <row r="1491" spans="30:30" x14ac:dyDescent="0.3">
      <c r="AD1491" s="20"/>
    </row>
    <row r="1492" spans="30:30" x14ac:dyDescent="0.3">
      <c r="AD1492" s="20"/>
    </row>
    <row r="1493" spans="30:30" x14ac:dyDescent="0.3">
      <c r="AD1493" s="20"/>
    </row>
    <row r="1494" spans="30:30" x14ac:dyDescent="0.3">
      <c r="AD1494" s="20"/>
    </row>
    <row r="1495" spans="30:30" x14ac:dyDescent="0.3">
      <c r="AD1495" s="20"/>
    </row>
    <row r="1496" spans="30:30" x14ac:dyDescent="0.3">
      <c r="AD1496" s="20"/>
    </row>
    <row r="1497" spans="30:30" x14ac:dyDescent="0.3">
      <c r="AD1497" s="20"/>
    </row>
    <row r="1498" spans="30:30" x14ac:dyDescent="0.3">
      <c r="AD1498" s="20"/>
    </row>
    <row r="1499" spans="30:30" x14ac:dyDescent="0.3">
      <c r="AD1499" s="20"/>
    </row>
    <row r="1500" spans="30:30" x14ac:dyDescent="0.3">
      <c r="AD1500" s="20"/>
    </row>
    <row r="1501" spans="30:30" x14ac:dyDescent="0.3">
      <c r="AD1501" s="20"/>
    </row>
    <row r="1502" spans="30:30" x14ac:dyDescent="0.3">
      <c r="AD1502" s="20"/>
    </row>
    <row r="1503" spans="30:30" x14ac:dyDescent="0.3">
      <c r="AD1503" s="20"/>
    </row>
    <row r="1504" spans="30:30" x14ac:dyDescent="0.3">
      <c r="AD1504" s="20"/>
    </row>
    <row r="1505" spans="30:30" x14ac:dyDescent="0.3">
      <c r="AD1505" s="20"/>
    </row>
    <row r="1506" spans="30:30" x14ac:dyDescent="0.3">
      <c r="AD1506" s="20"/>
    </row>
    <row r="1507" spans="30:30" x14ac:dyDescent="0.3">
      <c r="AD1507" s="20"/>
    </row>
    <row r="1508" spans="30:30" x14ac:dyDescent="0.3">
      <c r="AD1508" s="20"/>
    </row>
    <row r="1509" spans="30:30" x14ac:dyDescent="0.3">
      <c r="AD1509" s="20"/>
    </row>
    <row r="1510" spans="30:30" x14ac:dyDescent="0.3">
      <c r="AD1510" s="20"/>
    </row>
    <row r="1511" spans="30:30" x14ac:dyDescent="0.3">
      <c r="AD1511" s="20"/>
    </row>
    <row r="1512" spans="30:30" x14ac:dyDescent="0.3">
      <c r="AD1512" s="20"/>
    </row>
    <row r="1513" spans="30:30" x14ac:dyDescent="0.3">
      <c r="AD1513" s="20"/>
    </row>
    <row r="1514" spans="30:30" x14ac:dyDescent="0.3">
      <c r="AD1514" s="20"/>
    </row>
    <row r="1515" spans="30:30" x14ac:dyDescent="0.3">
      <c r="AD1515" s="20"/>
    </row>
    <row r="1516" spans="30:30" x14ac:dyDescent="0.3">
      <c r="AD1516" s="20"/>
    </row>
    <row r="1517" spans="30:30" x14ac:dyDescent="0.3">
      <c r="AD1517" s="20"/>
    </row>
    <row r="1518" spans="30:30" x14ac:dyDescent="0.3">
      <c r="AD1518" s="20"/>
    </row>
    <row r="1519" spans="30:30" x14ac:dyDescent="0.3">
      <c r="AD1519" s="20"/>
    </row>
    <row r="1520" spans="30:30" x14ac:dyDescent="0.3">
      <c r="AD1520" s="20"/>
    </row>
    <row r="1521" spans="30:30" x14ac:dyDescent="0.3">
      <c r="AD1521" s="20"/>
    </row>
    <row r="1522" spans="30:30" x14ac:dyDescent="0.3">
      <c r="AD1522" s="20"/>
    </row>
    <row r="1523" spans="30:30" x14ac:dyDescent="0.3">
      <c r="AD1523" s="20"/>
    </row>
    <row r="1524" spans="30:30" x14ac:dyDescent="0.3">
      <c r="AD1524" s="20"/>
    </row>
    <row r="1525" spans="30:30" x14ac:dyDescent="0.3">
      <c r="AD1525" s="20"/>
    </row>
    <row r="1526" spans="30:30" x14ac:dyDescent="0.3">
      <c r="AD1526" s="20"/>
    </row>
    <row r="1527" spans="30:30" x14ac:dyDescent="0.3">
      <c r="AD1527" s="20"/>
    </row>
    <row r="1528" spans="30:30" x14ac:dyDescent="0.3">
      <c r="AD1528" s="20"/>
    </row>
    <row r="1529" spans="30:30" x14ac:dyDescent="0.3">
      <c r="AD1529" s="20"/>
    </row>
    <row r="1530" spans="30:30" x14ac:dyDescent="0.3">
      <c r="AD1530" s="20"/>
    </row>
    <row r="1531" spans="30:30" x14ac:dyDescent="0.3">
      <c r="AD1531" s="20"/>
    </row>
    <row r="1532" spans="30:30" x14ac:dyDescent="0.3">
      <c r="AD1532" s="20"/>
    </row>
    <row r="1533" spans="30:30" x14ac:dyDescent="0.3">
      <c r="AD1533" s="20"/>
    </row>
    <row r="1534" spans="30:30" x14ac:dyDescent="0.3">
      <c r="AD1534" s="20"/>
    </row>
    <row r="1535" spans="30:30" x14ac:dyDescent="0.3">
      <c r="AD1535" s="20"/>
    </row>
    <row r="1536" spans="30:30" x14ac:dyDescent="0.3">
      <c r="AD1536" s="20"/>
    </row>
    <row r="1537" spans="30:30" x14ac:dyDescent="0.3">
      <c r="AD1537" s="20"/>
    </row>
    <row r="1538" spans="30:30" x14ac:dyDescent="0.3">
      <c r="AD1538" s="20"/>
    </row>
    <row r="1539" spans="30:30" x14ac:dyDescent="0.3">
      <c r="AD1539" s="20"/>
    </row>
    <row r="1540" spans="30:30" x14ac:dyDescent="0.3">
      <c r="AD1540" s="20"/>
    </row>
    <row r="1541" spans="30:30" x14ac:dyDescent="0.3">
      <c r="AD1541" s="20"/>
    </row>
    <row r="1542" spans="30:30" x14ac:dyDescent="0.3">
      <c r="AD1542" s="20"/>
    </row>
    <row r="1543" spans="30:30" x14ac:dyDescent="0.3">
      <c r="AD1543" s="20"/>
    </row>
    <row r="1544" spans="30:30" x14ac:dyDescent="0.3">
      <c r="AD1544" s="20"/>
    </row>
    <row r="1545" spans="30:30" x14ac:dyDescent="0.3">
      <c r="AD1545" s="20"/>
    </row>
    <row r="1546" spans="30:30" x14ac:dyDescent="0.3">
      <c r="AD1546" s="20"/>
    </row>
    <row r="1547" spans="30:30" x14ac:dyDescent="0.3">
      <c r="AD1547" s="20"/>
    </row>
    <row r="1548" spans="30:30" x14ac:dyDescent="0.3">
      <c r="AD1548" s="20"/>
    </row>
    <row r="1549" spans="30:30" x14ac:dyDescent="0.3">
      <c r="AD1549" s="20"/>
    </row>
    <row r="1550" spans="30:30" x14ac:dyDescent="0.3">
      <c r="AD1550" s="20"/>
    </row>
    <row r="1551" spans="30:30" x14ac:dyDescent="0.3">
      <c r="AD1551" s="20"/>
    </row>
    <row r="1552" spans="30:30" x14ac:dyDescent="0.3">
      <c r="AD1552" s="20"/>
    </row>
    <row r="1553" spans="30:30" x14ac:dyDescent="0.3">
      <c r="AD1553" s="20"/>
    </row>
    <row r="1554" spans="30:30" x14ac:dyDescent="0.3">
      <c r="AD1554" s="20"/>
    </row>
    <row r="1555" spans="30:30" x14ac:dyDescent="0.3">
      <c r="AD1555" s="20"/>
    </row>
    <row r="1556" spans="30:30" x14ac:dyDescent="0.3">
      <c r="AD1556" s="20"/>
    </row>
    <row r="1557" spans="30:30" x14ac:dyDescent="0.3">
      <c r="AD1557" s="20"/>
    </row>
    <row r="1558" spans="30:30" x14ac:dyDescent="0.3">
      <c r="AD1558" s="20"/>
    </row>
    <row r="1559" spans="30:30" x14ac:dyDescent="0.3">
      <c r="AD1559" s="20"/>
    </row>
    <row r="1560" spans="30:30" x14ac:dyDescent="0.3">
      <c r="AD1560" s="20"/>
    </row>
    <row r="1561" spans="30:30" x14ac:dyDescent="0.3">
      <c r="AD1561" s="20"/>
    </row>
    <row r="1562" spans="30:30" x14ac:dyDescent="0.3">
      <c r="AD1562" s="20"/>
    </row>
    <row r="1563" spans="30:30" x14ac:dyDescent="0.3">
      <c r="AD1563" s="20"/>
    </row>
    <row r="1564" spans="30:30" x14ac:dyDescent="0.3">
      <c r="AD1564" s="20"/>
    </row>
    <row r="1565" spans="30:30" x14ac:dyDescent="0.3">
      <c r="AD1565" s="20"/>
    </row>
    <row r="1566" spans="30:30" x14ac:dyDescent="0.3">
      <c r="AD1566" s="20"/>
    </row>
    <row r="1567" spans="30:30" x14ac:dyDescent="0.3">
      <c r="AD1567" s="20"/>
    </row>
    <row r="1568" spans="30:30" x14ac:dyDescent="0.3">
      <c r="AD1568" s="20"/>
    </row>
    <row r="1569" spans="30:30" x14ac:dyDescent="0.3">
      <c r="AD1569" s="20"/>
    </row>
    <row r="1570" spans="30:30" x14ac:dyDescent="0.3">
      <c r="AD1570" s="20"/>
    </row>
    <row r="1571" spans="30:30" x14ac:dyDescent="0.3">
      <c r="AD1571" s="20"/>
    </row>
    <row r="1572" spans="30:30" x14ac:dyDescent="0.3">
      <c r="AD1572" s="20"/>
    </row>
    <row r="1573" spans="30:30" x14ac:dyDescent="0.3">
      <c r="AD1573" s="20"/>
    </row>
    <row r="1574" spans="30:30" x14ac:dyDescent="0.3">
      <c r="AD1574" s="20"/>
    </row>
    <row r="1575" spans="30:30" x14ac:dyDescent="0.3">
      <c r="AD1575" s="20"/>
    </row>
    <row r="1576" spans="30:30" x14ac:dyDescent="0.3">
      <c r="AD1576" s="20"/>
    </row>
    <row r="1577" spans="30:30" x14ac:dyDescent="0.3">
      <c r="AD1577" s="20"/>
    </row>
    <row r="1578" spans="30:30" x14ac:dyDescent="0.3">
      <c r="AD1578" s="20"/>
    </row>
    <row r="1579" spans="30:30" x14ac:dyDescent="0.3">
      <c r="AD1579" s="20"/>
    </row>
    <row r="1580" spans="30:30" x14ac:dyDescent="0.3">
      <c r="AD1580" s="20"/>
    </row>
    <row r="1581" spans="30:30" x14ac:dyDescent="0.3">
      <c r="AD1581" s="20"/>
    </row>
    <row r="1582" spans="30:30" x14ac:dyDescent="0.3">
      <c r="AD1582" s="20"/>
    </row>
    <row r="1583" spans="30:30" x14ac:dyDescent="0.3">
      <c r="AD1583" s="20"/>
    </row>
    <row r="1584" spans="30:30" x14ac:dyDescent="0.3">
      <c r="AD1584" s="20"/>
    </row>
    <row r="1585" spans="30:30" x14ac:dyDescent="0.3">
      <c r="AD1585" s="20"/>
    </row>
    <row r="1586" spans="30:30" x14ac:dyDescent="0.3">
      <c r="AD1586" s="20"/>
    </row>
    <row r="1587" spans="30:30" x14ac:dyDescent="0.3">
      <c r="AD1587" s="20"/>
    </row>
    <row r="1588" spans="30:30" x14ac:dyDescent="0.3">
      <c r="AD1588" s="20"/>
    </row>
    <row r="1589" spans="30:30" x14ac:dyDescent="0.3">
      <c r="AD1589" s="20"/>
    </row>
    <row r="1590" spans="30:30" x14ac:dyDescent="0.3">
      <c r="AD1590" s="20"/>
    </row>
    <row r="1591" spans="30:30" x14ac:dyDescent="0.3">
      <c r="AD1591" s="20"/>
    </row>
    <row r="1592" spans="30:30" x14ac:dyDescent="0.3">
      <c r="AD1592" s="20"/>
    </row>
    <row r="1593" spans="30:30" x14ac:dyDescent="0.3">
      <c r="AD1593" s="20"/>
    </row>
    <row r="1594" spans="30:30" x14ac:dyDescent="0.3">
      <c r="AD1594" s="20"/>
    </row>
    <row r="1595" spans="30:30" x14ac:dyDescent="0.3">
      <c r="AD1595" s="20"/>
    </row>
    <row r="1596" spans="30:30" x14ac:dyDescent="0.3">
      <c r="AD1596" s="20"/>
    </row>
    <row r="1597" spans="30:30" x14ac:dyDescent="0.3">
      <c r="AD1597" s="20"/>
    </row>
    <row r="1598" spans="30:30" x14ac:dyDescent="0.3">
      <c r="AD1598" s="20"/>
    </row>
    <row r="1599" spans="30:30" x14ac:dyDescent="0.3">
      <c r="AD1599" s="20"/>
    </row>
    <row r="1600" spans="30:30" x14ac:dyDescent="0.3">
      <c r="AD1600" s="20"/>
    </row>
    <row r="1601" spans="30:30" x14ac:dyDescent="0.3">
      <c r="AD1601" s="20"/>
    </row>
    <row r="1602" spans="30:30" x14ac:dyDescent="0.3">
      <c r="AD1602" s="20"/>
    </row>
    <row r="1603" spans="30:30" x14ac:dyDescent="0.3">
      <c r="AD1603" s="20"/>
    </row>
    <row r="1604" spans="30:30" x14ac:dyDescent="0.3">
      <c r="AD1604" s="20"/>
    </row>
    <row r="1605" spans="30:30" x14ac:dyDescent="0.3">
      <c r="AD1605" s="20"/>
    </row>
    <row r="1606" spans="30:30" x14ac:dyDescent="0.3">
      <c r="AD1606" s="20"/>
    </row>
    <row r="1607" spans="30:30" x14ac:dyDescent="0.3">
      <c r="AD1607" s="20"/>
    </row>
    <row r="1608" spans="30:30" x14ac:dyDescent="0.3">
      <c r="AD1608" s="20"/>
    </row>
    <row r="1609" spans="30:30" x14ac:dyDescent="0.3">
      <c r="AD1609" s="20"/>
    </row>
    <row r="1610" spans="30:30" x14ac:dyDescent="0.3">
      <c r="AD1610" s="20"/>
    </row>
    <row r="1611" spans="30:30" x14ac:dyDescent="0.3">
      <c r="AD1611" s="20"/>
    </row>
    <row r="1612" spans="30:30" x14ac:dyDescent="0.3">
      <c r="AD1612" s="20"/>
    </row>
    <row r="1613" spans="30:30" x14ac:dyDescent="0.3">
      <c r="AD1613" s="20"/>
    </row>
    <row r="1614" spans="30:30" x14ac:dyDescent="0.3">
      <c r="AD1614" s="20"/>
    </row>
    <row r="1615" spans="30:30" x14ac:dyDescent="0.3">
      <c r="AD1615" s="20"/>
    </row>
    <row r="1616" spans="30:30" x14ac:dyDescent="0.3">
      <c r="AD1616" s="20"/>
    </row>
    <row r="1617" spans="30:30" x14ac:dyDescent="0.3">
      <c r="AD1617" s="20"/>
    </row>
    <row r="1618" spans="30:30" x14ac:dyDescent="0.3">
      <c r="AD1618" s="20"/>
    </row>
    <row r="1619" spans="30:30" x14ac:dyDescent="0.3">
      <c r="AD1619" s="20"/>
    </row>
    <row r="1620" spans="30:30" x14ac:dyDescent="0.3">
      <c r="AD1620" s="20"/>
    </row>
    <row r="1621" spans="30:30" x14ac:dyDescent="0.3">
      <c r="AD1621" s="20"/>
    </row>
    <row r="1622" spans="30:30" x14ac:dyDescent="0.3">
      <c r="AD1622" s="20"/>
    </row>
    <row r="1623" spans="30:30" x14ac:dyDescent="0.3">
      <c r="AD1623" s="20"/>
    </row>
    <row r="1624" spans="30:30" x14ac:dyDescent="0.3">
      <c r="AD1624" s="20"/>
    </row>
    <row r="1625" spans="30:30" x14ac:dyDescent="0.3">
      <c r="AD1625" s="20"/>
    </row>
    <row r="1626" spans="30:30" x14ac:dyDescent="0.3">
      <c r="AD1626" s="20"/>
    </row>
    <row r="1627" spans="30:30" x14ac:dyDescent="0.3">
      <c r="AD1627" s="20"/>
    </row>
    <row r="1628" spans="30:30" x14ac:dyDescent="0.3">
      <c r="AD1628" s="20"/>
    </row>
    <row r="1629" spans="30:30" x14ac:dyDescent="0.3">
      <c r="AD1629" s="20"/>
    </row>
    <row r="1630" spans="30:30" x14ac:dyDescent="0.3">
      <c r="AD1630" s="20"/>
    </row>
    <row r="1631" spans="30:30" x14ac:dyDescent="0.3">
      <c r="AD1631" s="20"/>
    </row>
    <row r="1632" spans="30:30" x14ac:dyDescent="0.3">
      <c r="AD1632" s="20"/>
    </row>
    <row r="1633" spans="30:30" x14ac:dyDescent="0.3">
      <c r="AD1633" s="20"/>
    </row>
    <row r="1634" spans="30:30" x14ac:dyDescent="0.3">
      <c r="AD1634" s="20"/>
    </row>
    <row r="1635" spans="30:30" x14ac:dyDescent="0.3">
      <c r="AD1635" s="20"/>
    </row>
    <row r="1636" spans="30:30" x14ac:dyDescent="0.3">
      <c r="AD1636" s="20"/>
    </row>
    <row r="1637" spans="30:30" x14ac:dyDescent="0.3">
      <c r="AD1637" s="20"/>
    </row>
    <row r="1638" spans="30:30" x14ac:dyDescent="0.3">
      <c r="AD1638" s="20"/>
    </row>
    <row r="1639" spans="30:30" x14ac:dyDescent="0.3">
      <c r="AD1639" s="20"/>
    </row>
    <row r="1640" spans="30:30" x14ac:dyDescent="0.3">
      <c r="AD1640" s="20"/>
    </row>
    <row r="1641" spans="30:30" x14ac:dyDescent="0.3">
      <c r="AD1641" s="20"/>
    </row>
    <row r="1642" spans="30:30" x14ac:dyDescent="0.3">
      <c r="AD1642" s="20"/>
    </row>
    <row r="1643" spans="30:30" x14ac:dyDescent="0.3">
      <c r="AD1643" s="20"/>
    </row>
    <row r="1644" spans="30:30" x14ac:dyDescent="0.3">
      <c r="AD1644" s="20"/>
    </row>
    <row r="1645" spans="30:30" x14ac:dyDescent="0.3">
      <c r="AD1645" s="20"/>
    </row>
    <row r="1646" spans="30:30" x14ac:dyDescent="0.3">
      <c r="AD1646" s="20"/>
    </row>
    <row r="1647" spans="30:30" x14ac:dyDescent="0.3">
      <c r="AD1647" s="20"/>
    </row>
    <row r="1648" spans="30:30" x14ac:dyDescent="0.3">
      <c r="AD1648" s="20"/>
    </row>
    <row r="1649" spans="30:30" x14ac:dyDescent="0.3">
      <c r="AD1649" s="20"/>
    </row>
    <row r="1650" spans="30:30" x14ac:dyDescent="0.3">
      <c r="AD1650" s="20"/>
    </row>
    <row r="1651" spans="30:30" x14ac:dyDescent="0.3">
      <c r="AD1651" s="20"/>
    </row>
    <row r="1652" spans="30:30" x14ac:dyDescent="0.3">
      <c r="AD1652" s="20"/>
    </row>
    <row r="1653" spans="30:30" x14ac:dyDescent="0.3">
      <c r="AD1653" s="20"/>
    </row>
    <row r="1654" spans="30:30" x14ac:dyDescent="0.3">
      <c r="AD1654" s="20"/>
    </row>
    <row r="1655" spans="30:30" x14ac:dyDescent="0.3">
      <c r="AD1655" s="20"/>
    </row>
    <row r="1656" spans="30:30" x14ac:dyDescent="0.3">
      <c r="AD1656" s="20"/>
    </row>
    <row r="1657" spans="30:30" x14ac:dyDescent="0.3">
      <c r="AD1657" s="20"/>
    </row>
    <row r="1658" spans="30:30" x14ac:dyDescent="0.3">
      <c r="AD1658" s="20"/>
    </row>
    <row r="1659" spans="30:30" x14ac:dyDescent="0.3">
      <c r="AD1659" s="20"/>
    </row>
    <row r="1660" spans="30:30" x14ac:dyDescent="0.3">
      <c r="AD1660" s="20"/>
    </row>
    <row r="1661" spans="30:30" x14ac:dyDescent="0.3">
      <c r="AD1661" s="20"/>
    </row>
    <row r="1662" spans="30:30" x14ac:dyDescent="0.3">
      <c r="AD1662" s="20"/>
    </row>
    <row r="1663" spans="30:30" x14ac:dyDescent="0.3">
      <c r="AD1663" s="20"/>
    </row>
    <row r="1664" spans="30:30" x14ac:dyDescent="0.3">
      <c r="AD1664" s="20"/>
    </row>
    <row r="1665" spans="30:30" x14ac:dyDescent="0.3">
      <c r="AD1665" s="20"/>
    </row>
    <row r="1666" spans="30:30" x14ac:dyDescent="0.3">
      <c r="AD1666" s="20"/>
    </row>
    <row r="1667" spans="30:30" x14ac:dyDescent="0.3">
      <c r="AD1667" s="20"/>
    </row>
    <row r="1668" spans="30:30" x14ac:dyDescent="0.3">
      <c r="AD1668" s="20"/>
    </row>
    <row r="1669" spans="30:30" x14ac:dyDescent="0.3">
      <c r="AD1669" s="20"/>
    </row>
    <row r="1670" spans="30:30" x14ac:dyDescent="0.3">
      <c r="AD1670" s="20"/>
    </row>
    <row r="1671" spans="30:30" x14ac:dyDescent="0.3">
      <c r="AD1671" s="20"/>
    </row>
    <row r="1672" spans="30:30" x14ac:dyDescent="0.3">
      <c r="AD1672" s="20"/>
    </row>
    <row r="1673" spans="30:30" x14ac:dyDescent="0.3">
      <c r="AD1673" s="20"/>
    </row>
    <row r="1674" spans="30:30" x14ac:dyDescent="0.3">
      <c r="AD1674" s="20"/>
    </row>
    <row r="1675" spans="30:30" x14ac:dyDescent="0.3">
      <c r="AD1675" s="20"/>
    </row>
    <row r="1676" spans="30:30" x14ac:dyDescent="0.3">
      <c r="AD1676" s="20"/>
    </row>
    <row r="1677" spans="30:30" x14ac:dyDescent="0.3">
      <c r="AD1677" s="20"/>
    </row>
    <row r="1678" spans="30:30" x14ac:dyDescent="0.3">
      <c r="AD1678" s="20"/>
    </row>
    <row r="1679" spans="30:30" x14ac:dyDescent="0.3">
      <c r="AD1679" s="20"/>
    </row>
    <row r="1680" spans="30:30" x14ac:dyDescent="0.3">
      <c r="AD1680" s="20"/>
    </row>
    <row r="1681" spans="30:30" x14ac:dyDescent="0.3">
      <c r="AD1681" s="20"/>
    </row>
    <row r="1682" spans="30:30" x14ac:dyDescent="0.3">
      <c r="AD1682" s="20"/>
    </row>
    <row r="1683" spans="30:30" x14ac:dyDescent="0.3">
      <c r="AD1683" s="20"/>
    </row>
    <row r="1684" spans="30:30" x14ac:dyDescent="0.3">
      <c r="AD1684" s="20"/>
    </row>
    <row r="1685" spans="30:30" x14ac:dyDescent="0.3">
      <c r="AD1685" s="20"/>
    </row>
    <row r="1686" spans="30:30" x14ac:dyDescent="0.3">
      <c r="AD1686" s="20"/>
    </row>
    <row r="1687" spans="30:30" x14ac:dyDescent="0.3">
      <c r="AD1687" s="20"/>
    </row>
    <row r="1688" spans="30:30" x14ac:dyDescent="0.3">
      <c r="AD1688" s="20"/>
    </row>
    <row r="1689" spans="30:30" x14ac:dyDescent="0.3">
      <c r="AD1689" s="20"/>
    </row>
    <row r="1690" spans="30:30" x14ac:dyDescent="0.3">
      <c r="AD1690" s="20"/>
    </row>
    <row r="1691" spans="30:30" x14ac:dyDescent="0.3">
      <c r="AD1691" s="20"/>
    </row>
    <row r="1692" spans="30:30" x14ac:dyDescent="0.3">
      <c r="AD1692" s="20"/>
    </row>
    <row r="1693" spans="30:30" x14ac:dyDescent="0.3">
      <c r="AD1693" s="20"/>
    </row>
    <row r="1694" spans="30:30" x14ac:dyDescent="0.3">
      <c r="AD1694" s="20"/>
    </row>
    <row r="1695" spans="30:30" x14ac:dyDescent="0.3">
      <c r="AD1695" s="20"/>
    </row>
    <row r="1696" spans="30:30" x14ac:dyDescent="0.3">
      <c r="AD1696" s="20"/>
    </row>
    <row r="1697" spans="30:30" x14ac:dyDescent="0.3">
      <c r="AD1697" s="20"/>
    </row>
    <row r="1698" spans="30:30" x14ac:dyDescent="0.3">
      <c r="AD1698" s="20"/>
    </row>
    <row r="1699" spans="30:30" x14ac:dyDescent="0.3">
      <c r="AD1699" s="20"/>
    </row>
    <row r="1700" spans="30:30" x14ac:dyDescent="0.3">
      <c r="AD1700" s="20"/>
    </row>
    <row r="1701" spans="30:30" x14ac:dyDescent="0.3">
      <c r="AD1701" s="20"/>
    </row>
    <row r="1702" spans="30:30" x14ac:dyDescent="0.3">
      <c r="AD1702" s="20"/>
    </row>
    <row r="1703" spans="30:30" x14ac:dyDescent="0.3">
      <c r="AD1703" s="20"/>
    </row>
  </sheetData>
  <mergeCells count="14">
    <mergeCell ref="A66:X66"/>
    <mergeCell ref="A1:V1"/>
    <mergeCell ref="C2:D2"/>
    <mergeCell ref="A4:G4"/>
    <mergeCell ref="A433:G433"/>
    <mergeCell ref="A439:X439"/>
    <mergeCell ref="A453:G453"/>
    <mergeCell ref="A480:X480"/>
    <mergeCell ref="A93:G93"/>
    <mergeCell ref="A114:X114"/>
    <mergeCell ref="A125:X125"/>
    <mergeCell ref="A135:G135"/>
    <mergeCell ref="A351:X351"/>
    <mergeCell ref="A427:X427"/>
  </mergeCells>
  <conditionalFormatting sqref="Z1:Z3 Z5:Z65 Z441">
    <cfRule type="cellIs" dxfId="35" priority="62" operator="greaterThan">
      <formula>10</formula>
    </cfRule>
    <cfRule type="cellIs" dxfId="34" priority="63" operator="greaterThan">
      <formula>5</formula>
    </cfRule>
  </conditionalFormatting>
  <conditionalFormatting sqref="Z1:Z3 Z5:Z65">
    <cfRule type="cellIs" dxfId="33" priority="60" operator="lessThan">
      <formula>-5</formula>
    </cfRule>
    <cfRule type="cellIs" dxfId="32" priority="64" operator="lessThan">
      <formula>-10</formula>
    </cfRule>
  </conditionalFormatting>
  <conditionalFormatting sqref="Z67:Z92">
    <cfRule type="cellIs" dxfId="31" priority="56" operator="greaterThan">
      <formula>5</formula>
    </cfRule>
    <cfRule type="cellIs" dxfId="30" priority="57" operator="lessThan">
      <formula>-10</formula>
    </cfRule>
  </conditionalFormatting>
  <conditionalFormatting sqref="Z67:Z113 Z115:Z124 Z126:Z350">
    <cfRule type="cellIs" dxfId="29" priority="30" operator="lessThan">
      <formula>-5</formula>
    </cfRule>
    <cfRule type="cellIs" dxfId="28" priority="31" operator="greaterThan">
      <formula>10</formula>
    </cfRule>
  </conditionalFormatting>
  <conditionalFormatting sqref="Z94:Z113 Z115:Z124 Z126:Z350">
    <cfRule type="cellIs" dxfId="27" priority="33" operator="greaterThan">
      <formula>5</formula>
    </cfRule>
    <cfRule type="cellIs" dxfId="26" priority="34" operator="lessThan">
      <formula>-10</formula>
    </cfRule>
  </conditionalFormatting>
  <conditionalFormatting sqref="Z352:Z426">
    <cfRule type="cellIs" dxfId="25" priority="24" operator="lessThan">
      <formula>-5</formula>
    </cfRule>
    <cfRule type="cellIs" dxfId="24" priority="25" operator="greaterThan">
      <formula>10</formula>
    </cfRule>
    <cfRule type="cellIs" dxfId="23" priority="26" operator="greaterThan">
      <formula>10</formula>
    </cfRule>
    <cfRule type="cellIs" dxfId="22" priority="27" operator="greaterThan">
      <formula>5</formula>
    </cfRule>
    <cfRule type="cellIs" dxfId="21" priority="28" operator="lessThan">
      <formula>-10</formula>
    </cfRule>
  </conditionalFormatting>
  <conditionalFormatting sqref="Z428:Z501 Z504:Z1048576">
    <cfRule type="cellIs" dxfId="20" priority="3" operator="lessThan">
      <formula>-5</formula>
    </cfRule>
    <cfRule type="cellIs" dxfId="19" priority="4" operator="greaterThan">
      <formula>10</formula>
    </cfRule>
    <cfRule type="cellIs" dxfId="18" priority="5" operator="greaterThan">
      <formula>10</formula>
    </cfRule>
    <cfRule type="cellIs" dxfId="17" priority="6" operator="greaterThan">
      <formula>5</formula>
    </cfRule>
    <cfRule type="cellIs" dxfId="16" priority="7" operator="lessThan">
      <formula>-10</formula>
    </cfRule>
  </conditionalFormatting>
  <conditionalFormatting sqref="Z441 Z1:Z3 Z5:Z65">
    <cfRule type="cellIs" dxfId="15" priority="61" operator="greaterThan">
      <formula>10</formula>
    </cfRule>
  </conditionalFormatting>
  <conditionalFormatting sqref="Z67:AA113 Z115:AA124 Z126:AA350">
    <cfRule type="cellIs" dxfId="14" priority="32" operator="greaterThan">
      <formula>10</formula>
    </cfRule>
  </conditionalFormatting>
  <conditionalFormatting sqref="AA1:AA3 AA5:AA65">
    <cfRule type="cellIs" dxfId="13" priority="58" operator="lessThan">
      <formula>-5</formula>
    </cfRule>
    <cfRule type="cellIs" dxfId="12" priority="59" operator="greaterThan">
      <formula>10</formula>
    </cfRule>
  </conditionalFormatting>
  <conditionalFormatting sqref="AA67:AA113 AA115:AA124 AA126:AA350">
    <cfRule type="cellIs" dxfId="11" priority="29" operator="lessThan">
      <formula>-5</formula>
    </cfRule>
  </conditionalFormatting>
  <conditionalFormatting sqref="AA352:AA426">
    <cfRule type="cellIs" dxfId="10" priority="22" operator="lessThan">
      <formula>-5</formula>
    </cfRule>
    <cfRule type="cellIs" dxfId="9" priority="23" operator="greaterThan">
      <formula>10</formula>
    </cfRule>
  </conditionalFormatting>
  <conditionalFormatting sqref="AA428:AA501 AA504:AA1048576">
    <cfRule type="cellIs" dxfId="8" priority="1" operator="lessThan">
      <formula>-5</formula>
    </cfRule>
    <cfRule type="cellIs" dxfId="7" priority="2" operator="greaterThan">
      <formula>10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33371-D394-4FE3-B513-F2E49920CDCA}">
  <sheetPr>
    <tabColor theme="4" tint="0.59999389629810485"/>
  </sheetPr>
  <dimension ref="A1:AF69"/>
  <sheetViews>
    <sheetView zoomScale="68" zoomScaleNormal="68" workbookViewId="0">
      <pane ySplit="3" topLeftCell="A4" activePane="bottomLeft" state="frozen"/>
      <selection activeCell="D42" sqref="D42"/>
      <selection pane="bottomLeft" activeCell="H55" sqref="H55"/>
    </sheetView>
  </sheetViews>
  <sheetFormatPr defaultRowHeight="14.4" x14ac:dyDescent="0.3"/>
  <cols>
    <col min="1" max="1" width="13.21875" bestFit="1" customWidth="1"/>
    <col min="2" max="2" width="34.109375" customWidth="1"/>
    <col min="3" max="3" width="8" bestFit="1" customWidth="1"/>
    <col min="4" max="4" width="9.6640625" bestFit="1" customWidth="1"/>
    <col min="5" max="5" width="10.44140625" bestFit="1" customWidth="1"/>
    <col min="6" max="6" width="7.33203125" customWidth="1"/>
    <col min="7" max="7" width="9.88671875" bestFit="1" customWidth="1"/>
    <col min="8" max="8" width="8.6640625" bestFit="1" customWidth="1"/>
    <col min="9" max="9" width="9.109375" bestFit="1" customWidth="1"/>
    <col min="10" max="10" width="6.77734375" bestFit="1" customWidth="1"/>
    <col min="11" max="12" width="10.21875" customWidth="1"/>
    <col min="13" max="13" width="10.109375" bestFit="1" customWidth="1"/>
    <col min="14" max="14" width="10.88671875" bestFit="1" customWidth="1"/>
    <col min="15" max="15" width="10.109375" bestFit="1" customWidth="1"/>
    <col min="17" max="17" width="9.21875" bestFit="1" customWidth="1"/>
    <col min="18" max="18" width="5.77734375" bestFit="1" customWidth="1"/>
    <col min="19" max="19" width="9.21875" bestFit="1" customWidth="1"/>
    <col min="20" max="20" width="5.77734375" bestFit="1" customWidth="1"/>
    <col min="21" max="21" width="12.109375" bestFit="1" customWidth="1"/>
    <col min="22" max="22" width="6.88671875" bestFit="1" customWidth="1"/>
    <col min="23" max="23" width="10.109375" style="20" bestFit="1" customWidth="1"/>
    <col min="24" max="24" width="5.77734375" style="20" bestFit="1" customWidth="1"/>
    <col min="25" max="25" width="4.33203125" style="20" customWidth="1"/>
    <col min="26" max="26" width="17.21875" hidden="1" customWidth="1"/>
    <col min="27" max="27" width="9.109375" hidden="1" customWidth="1"/>
    <col min="28" max="29" width="0" hidden="1" customWidth="1"/>
    <col min="30" max="30" width="10.21875" style="27" hidden="1" customWidth="1"/>
    <col min="31" max="31" width="0" hidden="1" customWidth="1"/>
  </cols>
  <sheetData>
    <row r="1" spans="1:32" x14ac:dyDescent="0.3">
      <c r="A1" s="61" t="s">
        <v>115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32" x14ac:dyDescent="0.3">
      <c r="A2" s="64" t="s">
        <v>0</v>
      </c>
      <c r="B2" s="66" t="s">
        <v>1</v>
      </c>
      <c r="C2" s="62" t="s">
        <v>2</v>
      </c>
      <c r="D2" s="62"/>
      <c r="E2" s="5"/>
      <c r="F2" s="5"/>
      <c r="G2" s="6" t="s">
        <v>3</v>
      </c>
      <c r="H2" s="7"/>
      <c r="I2" s="7"/>
      <c r="J2" s="7"/>
      <c r="K2" s="7"/>
      <c r="L2" s="7"/>
      <c r="M2" s="7"/>
      <c r="N2" s="7"/>
      <c r="O2" s="7"/>
      <c r="P2" s="5"/>
      <c r="Q2" s="6" t="s">
        <v>4</v>
      </c>
      <c r="R2" s="7"/>
      <c r="S2" s="7"/>
      <c r="T2" s="7"/>
      <c r="U2" s="7"/>
      <c r="V2" s="7"/>
    </row>
    <row r="3" spans="1:32" ht="25.8" customHeight="1" x14ac:dyDescent="0.3">
      <c r="A3" s="65"/>
      <c r="B3" s="67"/>
      <c r="C3" s="4" t="s">
        <v>5</v>
      </c>
      <c r="D3" s="4" t="s">
        <v>6</v>
      </c>
      <c r="E3" s="4" t="s">
        <v>7</v>
      </c>
      <c r="F3" s="4" t="s">
        <v>65</v>
      </c>
      <c r="G3" s="4" t="s">
        <v>8</v>
      </c>
      <c r="H3" s="4" t="s">
        <v>9</v>
      </c>
      <c r="I3" s="4" t="s">
        <v>10</v>
      </c>
      <c r="J3" s="4" t="s">
        <v>9</v>
      </c>
      <c r="K3" s="3" t="s">
        <v>11</v>
      </c>
      <c r="L3" s="4" t="s">
        <v>62</v>
      </c>
      <c r="M3" s="4" t="s">
        <v>9</v>
      </c>
      <c r="N3" s="4" t="s">
        <v>12</v>
      </c>
      <c r="O3" s="4" t="s">
        <v>9</v>
      </c>
      <c r="P3" s="4"/>
      <c r="Q3" s="4" t="s">
        <v>8</v>
      </c>
      <c r="R3" s="4" t="s">
        <v>9</v>
      </c>
      <c r="S3" s="4" t="s">
        <v>10</v>
      </c>
      <c r="T3" s="4" t="s">
        <v>9</v>
      </c>
      <c r="U3" s="4" t="s">
        <v>12</v>
      </c>
      <c r="V3" s="4" t="s">
        <v>9</v>
      </c>
      <c r="W3" s="17" t="s">
        <v>23</v>
      </c>
      <c r="X3" s="15" t="s">
        <v>9</v>
      </c>
      <c r="Y3" s="17"/>
      <c r="Z3" s="2" t="s">
        <v>64</v>
      </c>
      <c r="AD3" s="27" t="s">
        <v>66</v>
      </c>
    </row>
    <row r="4" spans="1:32" ht="22.2" customHeight="1" x14ac:dyDescent="0.3">
      <c r="A4" s="63" t="s">
        <v>116</v>
      </c>
      <c r="B4" s="63"/>
      <c r="C4" s="63"/>
      <c r="D4" s="63"/>
      <c r="E4" s="63"/>
      <c r="F4" s="63"/>
      <c r="G4" s="63"/>
      <c r="H4" s="8"/>
      <c r="I4" s="8"/>
      <c r="J4" s="8"/>
      <c r="K4" s="8"/>
      <c r="L4" s="8"/>
      <c r="M4" s="8"/>
      <c r="N4" s="8"/>
      <c r="O4" s="8"/>
      <c r="P4" s="12"/>
      <c r="Q4" s="8"/>
      <c r="R4" s="8"/>
      <c r="S4" s="8"/>
      <c r="T4" s="8"/>
      <c r="U4" s="8"/>
      <c r="V4" s="8"/>
    </row>
    <row r="5" spans="1:32" x14ac:dyDescent="0.3">
      <c r="A5" s="1" t="s">
        <v>122</v>
      </c>
      <c r="B5" s="1" t="s">
        <v>136</v>
      </c>
      <c r="C5" s="14">
        <v>240</v>
      </c>
      <c r="D5" s="14">
        <v>170</v>
      </c>
      <c r="E5" s="13">
        <f t="shared" ref="E5:E21" si="0">1/F5</f>
        <v>1.4117647058823528</v>
      </c>
      <c r="F5" s="13">
        <f t="shared" ref="F5:F21" si="1">D5/C5</f>
        <v>0.70833333333333337</v>
      </c>
      <c r="G5" s="13">
        <v>0.33900000000000002</v>
      </c>
      <c r="H5" s="13">
        <v>0.03</v>
      </c>
      <c r="I5" s="13">
        <v>4.5069999999999999E-2</v>
      </c>
      <c r="J5" s="13">
        <v>8.7000000000000001E-4</v>
      </c>
      <c r="K5" s="10">
        <v>-0.21861</v>
      </c>
      <c r="L5" s="13">
        <v>22.187709999999999</v>
      </c>
      <c r="M5" s="13">
        <v>1.575342</v>
      </c>
      <c r="N5" s="11">
        <v>5.4800000000000001E-2</v>
      </c>
      <c r="O5" s="11">
        <v>5.0000000000000001E-3</v>
      </c>
      <c r="P5" s="12"/>
      <c r="Q5" s="34">
        <v>296.39999999999998</v>
      </c>
      <c r="R5" s="34">
        <v>22.3</v>
      </c>
      <c r="S5" s="35">
        <v>283.8</v>
      </c>
      <c r="T5" s="34">
        <v>6</v>
      </c>
      <c r="U5" s="34">
        <v>397.4</v>
      </c>
      <c r="V5" s="34">
        <v>210.5</v>
      </c>
      <c r="W5" s="34">
        <v>285.10000000000002</v>
      </c>
      <c r="X5" s="34">
        <v>5.4</v>
      </c>
      <c r="Y5" s="23"/>
      <c r="Z5" s="1">
        <v>-2.6</v>
      </c>
      <c r="AA5" s="14">
        <f t="shared" ref="AA5:AA21" si="2">100-(100*(S5/U5))</f>
        <v>28.585807750377441</v>
      </c>
      <c r="AB5" s="26"/>
      <c r="AD5" s="28"/>
      <c r="AF5" s="29"/>
    </row>
    <row r="6" spans="1:32" x14ac:dyDescent="0.3">
      <c r="A6" s="1" t="s">
        <v>134</v>
      </c>
      <c r="B6" s="1" t="s">
        <v>136</v>
      </c>
      <c r="C6" s="14">
        <v>349</v>
      </c>
      <c r="D6" s="14">
        <v>246</v>
      </c>
      <c r="E6" s="13">
        <f t="shared" si="0"/>
        <v>1.4186991869918699</v>
      </c>
      <c r="F6" s="13">
        <f t="shared" si="1"/>
        <v>0.70487106017191981</v>
      </c>
      <c r="G6" s="13">
        <v>0.33600000000000002</v>
      </c>
      <c r="H6" s="13">
        <v>2.1999999999999999E-2</v>
      </c>
      <c r="I6" s="13">
        <v>4.5999999999999999E-2</v>
      </c>
      <c r="J6" s="13">
        <v>1.1000000000000001E-3</v>
      </c>
      <c r="K6" s="10">
        <v>-0.55996000000000001</v>
      </c>
      <c r="L6" s="13">
        <v>21.739129999999999</v>
      </c>
      <c r="M6" s="13">
        <v>1.5595460000000001</v>
      </c>
      <c r="N6" s="11">
        <v>5.1799999999999999E-2</v>
      </c>
      <c r="O6" s="11">
        <v>4.0000000000000001E-3</v>
      </c>
      <c r="P6" s="12"/>
      <c r="Q6" s="34">
        <v>294.10000000000002</v>
      </c>
      <c r="R6" s="34">
        <v>16.399999999999999</v>
      </c>
      <c r="S6" s="35">
        <v>289.89999999999998</v>
      </c>
      <c r="T6" s="34">
        <v>6</v>
      </c>
      <c r="U6" s="34">
        <v>327.8</v>
      </c>
      <c r="V6" s="34">
        <v>177.3</v>
      </c>
      <c r="W6" s="34">
        <v>290.8</v>
      </c>
      <c r="X6" s="34">
        <v>4</v>
      </c>
      <c r="Y6" s="23"/>
      <c r="Z6" s="1">
        <v>-0.37</v>
      </c>
      <c r="AA6" s="14">
        <f t="shared" si="2"/>
        <v>11.56192800488104</v>
      </c>
      <c r="AB6" s="26"/>
      <c r="AD6" s="28"/>
      <c r="AF6" s="29"/>
    </row>
    <row r="7" spans="1:32" x14ac:dyDescent="0.3">
      <c r="A7" s="1" t="s">
        <v>125</v>
      </c>
      <c r="B7" s="1" t="s">
        <v>136</v>
      </c>
      <c r="C7" s="14">
        <v>319</v>
      </c>
      <c r="D7" s="14">
        <v>208</v>
      </c>
      <c r="E7" s="13">
        <f t="shared" si="0"/>
        <v>1.5336538461538463</v>
      </c>
      <c r="F7" s="13">
        <f t="shared" si="1"/>
        <v>0.65203761755485889</v>
      </c>
      <c r="G7" s="13">
        <v>0.34499999999999997</v>
      </c>
      <c r="H7" s="13">
        <v>1.7000000000000001E-2</v>
      </c>
      <c r="I7" s="13">
        <v>4.6399999999999997E-2</v>
      </c>
      <c r="J7" s="13">
        <v>1.1999999999999999E-3</v>
      </c>
      <c r="K7" s="10">
        <v>0.14652000000000001</v>
      </c>
      <c r="L7" s="13">
        <v>21.55172</v>
      </c>
      <c r="M7" s="13">
        <v>1.579221</v>
      </c>
      <c r="N7" s="11">
        <v>5.3800000000000001E-2</v>
      </c>
      <c r="O7" s="11">
        <v>3.0000000000000001E-3</v>
      </c>
      <c r="P7" s="12"/>
      <c r="Q7" s="34">
        <v>301</v>
      </c>
      <c r="R7" s="34">
        <v>12.6</v>
      </c>
      <c r="S7" s="35">
        <v>289.89999999999998</v>
      </c>
      <c r="T7" s="34">
        <v>6</v>
      </c>
      <c r="U7" s="34">
        <v>387.4</v>
      </c>
      <c r="V7" s="34">
        <v>111.9</v>
      </c>
      <c r="W7" s="34">
        <v>291.5</v>
      </c>
      <c r="X7" s="34">
        <v>5.7</v>
      </c>
      <c r="Y7" s="23"/>
      <c r="Z7" s="1">
        <v>-4.2</v>
      </c>
      <c r="AA7" s="14">
        <f t="shared" si="2"/>
        <v>25.167785234899327</v>
      </c>
      <c r="AB7" s="26" t="s">
        <v>63</v>
      </c>
      <c r="AD7" s="28"/>
      <c r="AF7" s="29"/>
    </row>
    <row r="8" spans="1:32" x14ac:dyDescent="0.3">
      <c r="A8" s="1" t="s">
        <v>124</v>
      </c>
      <c r="B8" s="1" t="s">
        <v>136</v>
      </c>
      <c r="C8" s="14">
        <v>269</v>
      </c>
      <c r="D8" s="14">
        <v>163</v>
      </c>
      <c r="E8" s="13">
        <f t="shared" si="0"/>
        <v>1.6503067484662577</v>
      </c>
      <c r="F8" s="13">
        <f t="shared" si="1"/>
        <v>0.60594795539033453</v>
      </c>
      <c r="G8" s="13">
        <v>0.36699999999999999</v>
      </c>
      <c r="H8" s="13">
        <v>2.5999999999999999E-2</v>
      </c>
      <c r="I8" s="13">
        <v>4.7109999999999999E-2</v>
      </c>
      <c r="J8" s="13">
        <v>9.2000000000000003E-4</v>
      </c>
      <c r="K8" s="10">
        <v>0.28108</v>
      </c>
      <c r="L8" s="13">
        <v>21.22692</v>
      </c>
      <c r="M8" s="13">
        <v>1.48692</v>
      </c>
      <c r="N8" s="11">
        <v>5.6800000000000003E-2</v>
      </c>
      <c r="O8" s="11">
        <v>4.0000000000000001E-3</v>
      </c>
      <c r="P8" s="12"/>
      <c r="Q8" s="34">
        <v>317.39999999999998</v>
      </c>
      <c r="R8" s="34">
        <v>18.899999999999999</v>
      </c>
      <c r="S8" s="35">
        <v>296.10000000000002</v>
      </c>
      <c r="T8" s="34">
        <v>6</v>
      </c>
      <c r="U8" s="34">
        <v>477.3</v>
      </c>
      <c r="V8" s="34">
        <v>147.30000000000001</v>
      </c>
      <c r="W8" s="34">
        <v>296.3</v>
      </c>
      <c r="X8" s="34">
        <v>6</v>
      </c>
      <c r="Y8" s="23"/>
      <c r="Z8" s="1">
        <v>1.3</v>
      </c>
      <c r="AA8" s="14">
        <f t="shared" si="2"/>
        <v>37.963544940289118</v>
      </c>
      <c r="AB8" s="26" t="s">
        <v>63</v>
      </c>
      <c r="AD8" s="28"/>
      <c r="AF8" s="29"/>
    </row>
    <row r="9" spans="1:32" x14ac:dyDescent="0.3">
      <c r="A9" s="1" t="s">
        <v>135</v>
      </c>
      <c r="B9" s="1" t="s">
        <v>136</v>
      </c>
      <c r="C9" s="14">
        <v>172</v>
      </c>
      <c r="D9" s="14">
        <v>106</v>
      </c>
      <c r="E9" s="13">
        <f t="shared" si="0"/>
        <v>1.6226415094339623</v>
      </c>
      <c r="F9" s="13">
        <f t="shared" si="1"/>
        <v>0.61627906976744184</v>
      </c>
      <c r="G9" s="13">
        <v>0.34300000000000003</v>
      </c>
      <c r="H9" s="13">
        <v>2.4E-2</v>
      </c>
      <c r="I9" s="13">
        <v>4.7899999999999998E-2</v>
      </c>
      <c r="J9" s="13">
        <v>1.4E-3</v>
      </c>
      <c r="K9" s="10">
        <v>5.3074000000000003E-2</v>
      </c>
      <c r="L9" s="13">
        <v>20.876830000000002</v>
      </c>
      <c r="M9" s="13">
        <v>1.525447</v>
      </c>
      <c r="N9" s="11">
        <v>5.3100000000000001E-2</v>
      </c>
      <c r="O9" s="11">
        <v>4.3E-3</v>
      </c>
      <c r="P9" s="12"/>
      <c r="Q9" s="34">
        <v>299.39999999999998</v>
      </c>
      <c r="R9" s="34">
        <v>17.8</v>
      </c>
      <c r="S9" s="35">
        <v>302.2</v>
      </c>
      <c r="T9" s="34">
        <v>6</v>
      </c>
      <c r="U9" s="34">
        <v>277.8</v>
      </c>
      <c r="V9" s="34">
        <v>161.4</v>
      </c>
      <c r="W9" s="34">
        <v>302</v>
      </c>
      <c r="X9" s="34">
        <v>5.8</v>
      </c>
      <c r="Y9" s="23"/>
      <c r="Z9" s="1">
        <v>-4.7</v>
      </c>
      <c r="AA9" s="14">
        <f t="shared" si="2"/>
        <v>-8.7832973362131099</v>
      </c>
      <c r="AB9" s="26"/>
      <c r="AD9" s="28"/>
      <c r="AF9" s="29"/>
    </row>
    <row r="10" spans="1:32" x14ac:dyDescent="0.3">
      <c r="A10" s="1" t="s">
        <v>126</v>
      </c>
      <c r="B10" s="1" t="s">
        <v>136</v>
      </c>
      <c r="C10" s="14">
        <v>302</v>
      </c>
      <c r="D10" s="14">
        <v>183</v>
      </c>
      <c r="E10" s="13">
        <f t="shared" si="0"/>
        <v>1.6502732240437159</v>
      </c>
      <c r="F10" s="13">
        <f t="shared" si="1"/>
        <v>0.60596026490066224</v>
      </c>
      <c r="G10" s="13">
        <v>0.35599999999999998</v>
      </c>
      <c r="H10" s="13">
        <v>0.03</v>
      </c>
      <c r="I10" s="13">
        <v>4.7899999999999998E-2</v>
      </c>
      <c r="J10" s="13">
        <v>1E-3</v>
      </c>
      <c r="K10" s="10">
        <v>0.12454</v>
      </c>
      <c r="L10" s="13">
        <v>20.876830000000002</v>
      </c>
      <c r="M10" s="13">
        <v>1.481862</v>
      </c>
      <c r="N10" s="11">
        <v>5.3999999999999999E-2</v>
      </c>
      <c r="O10" s="11">
        <v>4.5999999999999999E-3</v>
      </c>
      <c r="P10" s="12"/>
      <c r="Q10" s="34">
        <v>309.2</v>
      </c>
      <c r="R10" s="34">
        <v>22</v>
      </c>
      <c r="S10" s="35">
        <v>302.2</v>
      </c>
      <c r="T10" s="34">
        <v>6</v>
      </c>
      <c r="U10" s="34">
        <v>362.3</v>
      </c>
      <c r="V10" s="34">
        <v>186.2</v>
      </c>
      <c r="W10" s="34">
        <v>302.5</v>
      </c>
      <c r="X10" s="34">
        <v>6</v>
      </c>
      <c r="Y10" s="23"/>
      <c r="Z10" s="1">
        <v>-3.1</v>
      </c>
      <c r="AA10" s="14">
        <f t="shared" si="2"/>
        <v>16.588462600055209</v>
      </c>
      <c r="AB10" s="26"/>
      <c r="AD10" s="28"/>
      <c r="AF10" s="29"/>
    </row>
    <row r="11" spans="1:32" x14ac:dyDescent="0.3">
      <c r="A11" s="1" t="s">
        <v>121</v>
      </c>
      <c r="B11" s="1" t="s">
        <v>136</v>
      </c>
      <c r="C11" s="14">
        <v>256</v>
      </c>
      <c r="D11" s="14">
        <v>215</v>
      </c>
      <c r="E11" s="13">
        <f t="shared" si="0"/>
        <v>1.1906976744186046</v>
      </c>
      <c r="F11" s="13">
        <f t="shared" si="1"/>
        <v>0.83984375</v>
      </c>
      <c r="G11" s="13">
        <v>0.34899999999999998</v>
      </c>
      <c r="H11" s="13">
        <v>2.1000000000000001E-2</v>
      </c>
      <c r="I11" s="13">
        <v>4.8300000000000003E-2</v>
      </c>
      <c r="J11" s="13">
        <v>1.1000000000000001E-3</v>
      </c>
      <c r="K11" s="10">
        <v>0.39056999999999997</v>
      </c>
      <c r="L11" s="13">
        <v>20.70393</v>
      </c>
      <c r="M11" s="13">
        <v>1.5002850000000001</v>
      </c>
      <c r="N11" s="11">
        <v>5.2600000000000001E-2</v>
      </c>
      <c r="O11" s="11">
        <v>3.0999999999999999E-3</v>
      </c>
      <c r="P11" s="12"/>
      <c r="Q11" s="34">
        <v>304</v>
      </c>
      <c r="R11" s="34">
        <v>15.5</v>
      </c>
      <c r="S11" s="35">
        <v>302.2</v>
      </c>
      <c r="T11" s="34">
        <v>6</v>
      </c>
      <c r="U11" s="34">
        <v>317.3</v>
      </c>
      <c r="V11" s="34">
        <v>123.6</v>
      </c>
      <c r="W11" s="34">
        <v>302.2</v>
      </c>
      <c r="X11" s="34">
        <v>6</v>
      </c>
      <c r="Y11" s="23"/>
      <c r="Z11" s="1">
        <v>2</v>
      </c>
      <c r="AA11" s="14">
        <f t="shared" si="2"/>
        <v>4.7589032461393117</v>
      </c>
      <c r="AB11" s="26"/>
      <c r="AD11" s="28"/>
      <c r="AF11" s="29"/>
    </row>
    <row r="12" spans="1:32" x14ac:dyDescent="0.3">
      <c r="A12" s="1" t="s">
        <v>127</v>
      </c>
      <c r="B12" s="1" t="s">
        <v>136</v>
      </c>
      <c r="C12" s="14">
        <v>288</v>
      </c>
      <c r="D12" s="14">
        <v>183</v>
      </c>
      <c r="E12" s="13">
        <f t="shared" si="0"/>
        <v>1.5737704918032789</v>
      </c>
      <c r="F12" s="13">
        <f t="shared" si="1"/>
        <v>0.63541666666666663</v>
      </c>
      <c r="G12" s="13">
        <v>0.34899999999999998</v>
      </c>
      <c r="H12" s="13">
        <v>2.3E-2</v>
      </c>
      <c r="I12" s="13">
        <v>4.8320000000000002E-2</v>
      </c>
      <c r="J12" s="13">
        <v>8.9999999999999998E-4</v>
      </c>
      <c r="K12" s="10">
        <v>0.18667</v>
      </c>
      <c r="L12" s="13">
        <v>20.695360000000001</v>
      </c>
      <c r="M12" s="13">
        <v>1.4562139999999999</v>
      </c>
      <c r="N12" s="11">
        <v>5.4100000000000002E-2</v>
      </c>
      <c r="O12" s="11">
        <v>3.3999999999999998E-3</v>
      </c>
      <c r="P12" s="12"/>
      <c r="Q12" s="34">
        <v>304</v>
      </c>
      <c r="R12" s="34">
        <v>17</v>
      </c>
      <c r="S12" s="35">
        <v>302.2</v>
      </c>
      <c r="T12" s="34">
        <v>6</v>
      </c>
      <c r="U12" s="34">
        <v>317.3</v>
      </c>
      <c r="V12" s="34">
        <v>145.5</v>
      </c>
      <c r="W12" s="34">
        <v>302.3</v>
      </c>
      <c r="X12" s="34">
        <v>5.9</v>
      </c>
      <c r="Y12" s="23"/>
      <c r="Z12" s="1">
        <v>-5</v>
      </c>
      <c r="AA12" s="14">
        <f t="shared" si="2"/>
        <v>4.7589032461393117</v>
      </c>
      <c r="AB12" s="26"/>
      <c r="AD12" s="28"/>
      <c r="AF12" s="29"/>
    </row>
    <row r="13" spans="1:32" x14ac:dyDescent="0.3">
      <c r="A13" s="1" t="s">
        <v>132</v>
      </c>
      <c r="B13" s="1" t="s">
        <v>136</v>
      </c>
      <c r="C13" s="14">
        <v>320</v>
      </c>
      <c r="D13" s="14">
        <v>200</v>
      </c>
      <c r="E13" s="13">
        <f t="shared" si="0"/>
        <v>1.6</v>
      </c>
      <c r="F13" s="13">
        <f t="shared" si="1"/>
        <v>0.625</v>
      </c>
      <c r="G13" s="13">
        <v>0.33700000000000002</v>
      </c>
      <c r="H13" s="13">
        <v>2.1999999999999999E-2</v>
      </c>
      <c r="I13" s="13">
        <v>4.8399999999999999E-2</v>
      </c>
      <c r="J13" s="13">
        <v>1E-3</v>
      </c>
      <c r="K13" s="10">
        <v>0.44413000000000002</v>
      </c>
      <c r="L13" s="13">
        <v>20.661159999999999</v>
      </c>
      <c r="M13" s="13">
        <v>1.4514039999999999</v>
      </c>
      <c r="N13" s="11">
        <v>5.0599999999999999E-2</v>
      </c>
      <c r="O13" s="11">
        <v>3.0000000000000001E-3</v>
      </c>
      <c r="P13" s="12"/>
      <c r="Q13" s="34">
        <v>294.89999999999998</v>
      </c>
      <c r="R13" s="34">
        <v>16.399999999999999</v>
      </c>
      <c r="S13" s="35">
        <v>302.2</v>
      </c>
      <c r="T13" s="34">
        <v>6</v>
      </c>
      <c r="U13" s="34">
        <v>237.2</v>
      </c>
      <c r="V13" s="34">
        <v>133.5</v>
      </c>
      <c r="W13" s="34">
        <v>302.5</v>
      </c>
      <c r="X13" s="34">
        <v>6</v>
      </c>
      <c r="Y13" s="23"/>
      <c r="Z13" s="1">
        <v>-1.9</v>
      </c>
      <c r="AA13" s="14">
        <f t="shared" si="2"/>
        <v>-27.403035413153447</v>
      </c>
      <c r="AB13" s="26"/>
      <c r="AD13" s="28"/>
      <c r="AF13" s="29"/>
    </row>
    <row r="14" spans="1:32" x14ac:dyDescent="0.3">
      <c r="A14" s="1" t="s">
        <v>130</v>
      </c>
      <c r="B14" s="1" t="s">
        <v>136</v>
      </c>
      <c r="C14" s="14">
        <v>247</v>
      </c>
      <c r="D14" s="14">
        <v>146</v>
      </c>
      <c r="E14" s="13">
        <f t="shared" si="0"/>
        <v>1.6917808219178081</v>
      </c>
      <c r="F14" s="13">
        <f t="shared" si="1"/>
        <v>0.59109311740890691</v>
      </c>
      <c r="G14" s="13">
        <v>0.36599999999999999</v>
      </c>
      <c r="H14" s="13">
        <v>2.5999999999999999E-2</v>
      </c>
      <c r="I14" s="13">
        <v>4.8399999999999999E-2</v>
      </c>
      <c r="J14" s="13">
        <v>1.1999999999999999E-3</v>
      </c>
      <c r="K14" s="10">
        <v>-4.5424000000000003E-3</v>
      </c>
      <c r="L14" s="13">
        <v>20.661159999999999</v>
      </c>
      <c r="M14" s="13">
        <v>1.494092</v>
      </c>
      <c r="N14" s="11">
        <v>5.4600000000000003E-2</v>
      </c>
      <c r="O14" s="11">
        <v>3.5999999999999999E-3</v>
      </c>
      <c r="P14" s="12"/>
      <c r="Q14" s="34">
        <v>316.7</v>
      </c>
      <c r="R14" s="34">
        <v>18.899999999999999</v>
      </c>
      <c r="S14" s="35">
        <v>302.2</v>
      </c>
      <c r="T14" s="34">
        <v>6</v>
      </c>
      <c r="U14" s="34">
        <v>424.4</v>
      </c>
      <c r="V14" s="34">
        <v>162.1</v>
      </c>
      <c r="W14" s="34">
        <v>303.60000000000002</v>
      </c>
      <c r="X14" s="34">
        <v>5.7</v>
      </c>
      <c r="Y14" s="23"/>
      <c r="Z14" s="1">
        <v>-1</v>
      </c>
      <c r="AA14" s="14">
        <f t="shared" si="2"/>
        <v>28.793590951932131</v>
      </c>
      <c r="AB14" s="26"/>
      <c r="AD14" s="28"/>
      <c r="AF14" s="29"/>
    </row>
    <row r="15" spans="1:32" x14ac:dyDescent="0.3">
      <c r="A15" s="1" t="s">
        <v>131</v>
      </c>
      <c r="B15" s="1" t="s">
        <v>136</v>
      </c>
      <c r="C15" s="14">
        <v>287</v>
      </c>
      <c r="D15" s="14">
        <v>172</v>
      </c>
      <c r="E15" s="13">
        <f t="shared" si="0"/>
        <v>1.6686046511627908</v>
      </c>
      <c r="F15" s="13">
        <f t="shared" si="1"/>
        <v>0.5993031358885017</v>
      </c>
      <c r="G15" s="13">
        <v>0.378</v>
      </c>
      <c r="H15" s="13">
        <v>1.7000000000000001E-2</v>
      </c>
      <c r="I15" s="13">
        <v>4.8399999999999999E-2</v>
      </c>
      <c r="J15" s="13">
        <v>1E-3</v>
      </c>
      <c r="K15" s="10">
        <v>-0.16441</v>
      </c>
      <c r="L15" s="13">
        <v>20.661159999999999</v>
      </c>
      <c r="M15" s="13">
        <v>1.4514039999999999</v>
      </c>
      <c r="N15" s="11">
        <v>5.6599999999999998E-2</v>
      </c>
      <c r="O15" s="11">
        <v>2.8999999999999998E-3</v>
      </c>
      <c r="P15" s="12"/>
      <c r="Q15" s="34">
        <v>325.60000000000002</v>
      </c>
      <c r="R15" s="34">
        <v>12.3</v>
      </c>
      <c r="S15" s="35">
        <v>302.2</v>
      </c>
      <c r="T15" s="34">
        <v>6</v>
      </c>
      <c r="U15" s="34">
        <v>496</v>
      </c>
      <c r="V15" s="34">
        <v>113.5</v>
      </c>
      <c r="W15" s="34">
        <v>307.5</v>
      </c>
      <c r="X15" s="34">
        <v>5</v>
      </c>
      <c r="Y15" s="23"/>
      <c r="Z15" s="1">
        <v>2.6</v>
      </c>
      <c r="AA15" s="14">
        <f t="shared" si="2"/>
        <v>39.072580645161295</v>
      </c>
      <c r="AB15" s="26"/>
      <c r="AD15" s="28"/>
      <c r="AF15" s="29"/>
    </row>
    <row r="16" spans="1:32" x14ac:dyDescent="0.3">
      <c r="A16" s="1" t="s">
        <v>120</v>
      </c>
      <c r="B16" s="1" t="s">
        <v>136</v>
      </c>
      <c r="C16" s="14">
        <v>245</v>
      </c>
      <c r="D16" s="14">
        <v>149</v>
      </c>
      <c r="E16" s="13">
        <f t="shared" si="0"/>
        <v>1.644295302013423</v>
      </c>
      <c r="F16" s="13">
        <f t="shared" si="1"/>
        <v>0.60816326530612241</v>
      </c>
      <c r="G16" s="13">
        <v>0.33100000000000002</v>
      </c>
      <c r="H16" s="13">
        <v>2.9000000000000001E-2</v>
      </c>
      <c r="I16" s="13">
        <v>4.87E-2</v>
      </c>
      <c r="J16" s="13">
        <v>1E-3</v>
      </c>
      <c r="K16" s="10">
        <v>0.16464000000000001</v>
      </c>
      <c r="L16" s="13">
        <v>20.53388</v>
      </c>
      <c r="M16" s="13">
        <v>1.475741</v>
      </c>
      <c r="N16" s="11">
        <v>5.0200000000000002E-2</v>
      </c>
      <c r="O16" s="11">
        <v>4.5999999999999999E-3</v>
      </c>
      <c r="P16" s="12"/>
      <c r="Q16" s="34">
        <v>290.3</v>
      </c>
      <c r="R16" s="34">
        <v>21.7</v>
      </c>
      <c r="S16" s="35">
        <v>308.39999999999998</v>
      </c>
      <c r="T16" s="34">
        <v>6</v>
      </c>
      <c r="U16" s="34">
        <v>147.5</v>
      </c>
      <c r="V16" s="34">
        <v>199</v>
      </c>
      <c r="W16" s="34">
        <v>307.8</v>
      </c>
      <c r="X16" s="34">
        <v>6</v>
      </c>
      <c r="Y16" s="23"/>
      <c r="Z16" s="1">
        <v>0.47</v>
      </c>
      <c r="AA16" s="14">
        <f t="shared" si="2"/>
        <v>-109.08474576271186</v>
      </c>
      <c r="AB16" s="26"/>
      <c r="AD16" s="28"/>
      <c r="AF16" s="29"/>
    </row>
    <row r="17" spans="1:32" x14ac:dyDescent="0.3">
      <c r="A17" s="1" t="s">
        <v>123</v>
      </c>
      <c r="B17" s="1" t="s">
        <v>136</v>
      </c>
      <c r="C17" s="14">
        <v>267</v>
      </c>
      <c r="D17" s="14">
        <v>219</v>
      </c>
      <c r="E17" s="13">
        <f t="shared" si="0"/>
        <v>1.2191780821917808</v>
      </c>
      <c r="F17" s="13">
        <f t="shared" si="1"/>
        <v>0.8202247191011236</v>
      </c>
      <c r="G17" s="13">
        <v>0.34699999999999998</v>
      </c>
      <c r="H17" s="13">
        <v>2.8000000000000001E-2</v>
      </c>
      <c r="I17" s="13">
        <v>4.8800000000000003E-2</v>
      </c>
      <c r="J17" s="13">
        <v>1.1000000000000001E-3</v>
      </c>
      <c r="K17" s="10">
        <v>0.16439999999999999</v>
      </c>
      <c r="L17" s="13">
        <v>20.491800000000001</v>
      </c>
      <c r="M17" s="13">
        <v>1.4696990000000001</v>
      </c>
      <c r="N17" s="11">
        <v>5.0999999999999997E-2</v>
      </c>
      <c r="O17" s="11">
        <v>4.1000000000000003E-3</v>
      </c>
      <c r="P17" s="12"/>
      <c r="Q17" s="34">
        <v>302.5</v>
      </c>
      <c r="R17" s="34">
        <v>20.7</v>
      </c>
      <c r="S17" s="35">
        <v>308.39999999999998</v>
      </c>
      <c r="T17" s="34">
        <v>6</v>
      </c>
      <c r="U17" s="34">
        <v>257.10000000000002</v>
      </c>
      <c r="V17" s="34">
        <v>180</v>
      </c>
      <c r="W17" s="34">
        <v>308.2</v>
      </c>
      <c r="X17" s="34">
        <v>6</v>
      </c>
      <c r="Y17" s="23"/>
      <c r="Z17" s="1">
        <v>1.4</v>
      </c>
      <c r="AA17" s="14">
        <f t="shared" si="2"/>
        <v>-19.95332555425901</v>
      </c>
      <c r="AB17" s="26"/>
      <c r="AD17" s="28"/>
      <c r="AF17" s="29"/>
    </row>
    <row r="18" spans="1:32" x14ac:dyDescent="0.3">
      <c r="A18" s="1" t="s">
        <v>129</v>
      </c>
      <c r="B18" s="1" t="s">
        <v>136</v>
      </c>
      <c r="C18" s="14">
        <v>297</v>
      </c>
      <c r="D18" s="14">
        <v>183</v>
      </c>
      <c r="E18" s="13">
        <f t="shared" si="0"/>
        <v>1.6229508196721312</v>
      </c>
      <c r="F18" s="13">
        <f t="shared" si="1"/>
        <v>0.61616161616161613</v>
      </c>
      <c r="G18" s="13">
        <v>0.33600000000000002</v>
      </c>
      <c r="H18" s="13">
        <v>2.1000000000000001E-2</v>
      </c>
      <c r="I18" s="13">
        <v>4.9180000000000001E-2</v>
      </c>
      <c r="J18" s="13">
        <v>8.7000000000000001E-4</v>
      </c>
      <c r="K18" s="10">
        <v>8.1842000000000008E-3</v>
      </c>
      <c r="L18" s="13">
        <v>20.333469999999998</v>
      </c>
      <c r="M18" s="13">
        <v>1.4057299999999999</v>
      </c>
      <c r="N18" s="11">
        <v>4.99E-2</v>
      </c>
      <c r="O18" s="11">
        <v>3.3999999999999998E-3</v>
      </c>
      <c r="P18" s="12"/>
      <c r="Q18" s="34">
        <v>294.10000000000002</v>
      </c>
      <c r="R18" s="34">
        <v>15.6</v>
      </c>
      <c r="S18" s="35">
        <v>308.39999999999998</v>
      </c>
      <c r="T18" s="34">
        <v>6</v>
      </c>
      <c r="U18" s="34">
        <v>182.5</v>
      </c>
      <c r="V18" s="34">
        <v>149.69999999999999</v>
      </c>
      <c r="W18" s="34">
        <v>306.5</v>
      </c>
      <c r="X18" s="34">
        <v>5.6</v>
      </c>
      <c r="Y18" s="23"/>
      <c r="Z18" s="1">
        <v>1.9</v>
      </c>
      <c r="AA18" s="14">
        <f t="shared" si="2"/>
        <v>-68.986301369863014</v>
      </c>
      <c r="AB18" s="26"/>
      <c r="AD18" s="28"/>
      <c r="AF18" s="29"/>
    </row>
    <row r="19" spans="1:32" x14ac:dyDescent="0.3">
      <c r="A19" s="1" t="s">
        <v>133</v>
      </c>
      <c r="B19" s="1" t="s">
        <v>136</v>
      </c>
      <c r="C19" s="14">
        <v>281</v>
      </c>
      <c r="D19" s="14">
        <v>168</v>
      </c>
      <c r="E19" s="13">
        <f t="shared" si="0"/>
        <v>1.6726190476190477</v>
      </c>
      <c r="F19" s="13">
        <f t="shared" si="1"/>
        <v>0.59786476868327398</v>
      </c>
      <c r="G19" s="13">
        <v>0.38</v>
      </c>
      <c r="H19" s="13">
        <v>0.03</v>
      </c>
      <c r="I19" s="13">
        <v>4.9200000000000001E-2</v>
      </c>
      <c r="J19" s="13">
        <v>1.4E-3</v>
      </c>
      <c r="K19" s="10">
        <v>-0.13585</v>
      </c>
      <c r="L19" s="13">
        <v>20.325199999999999</v>
      </c>
      <c r="M19" s="13">
        <v>1.4872099999999999</v>
      </c>
      <c r="N19" s="11">
        <v>5.6300000000000003E-2</v>
      </c>
      <c r="O19" s="11">
        <v>4.5999999999999999E-3</v>
      </c>
      <c r="P19" s="12"/>
      <c r="Q19" s="34">
        <v>327</v>
      </c>
      <c r="R19" s="34">
        <v>21.6</v>
      </c>
      <c r="S19" s="35">
        <v>308.39999999999998</v>
      </c>
      <c r="T19" s="34">
        <v>6</v>
      </c>
      <c r="U19" s="34">
        <v>462.1</v>
      </c>
      <c r="V19" s="34">
        <v>182.9</v>
      </c>
      <c r="W19" s="34">
        <v>310.2</v>
      </c>
      <c r="X19" s="34">
        <v>5.6</v>
      </c>
      <c r="Y19" s="23"/>
      <c r="Z19" s="1">
        <v>3.4</v>
      </c>
      <c r="AA19" s="14">
        <f t="shared" si="2"/>
        <v>33.261198874702458</v>
      </c>
      <c r="AB19" s="26"/>
      <c r="AD19" s="28"/>
      <c r="AF19" s="29"/>
    </row>
    <row r="20" spans="1:32" x14ac:dyDescent="0.3">
      <c r="A20" s="1" t="s">
        <v>128</v>
      </c>
      <c r="B20" s="1" t="s">
        <v>136</v>
      </c>
      <c r="C20" s="14">
        <v>282</v>
      </c>
      <c r="D20" s="14">
        <v>173</v>
      </c>
      <c r="E20" s="13">
        <f t="shared" si="0"/>
        <v>1.6300578034682081</v>
      </c>
      <c r="F20" s="13">
        <f t="shared" si="1"/>
        <v>0.61347517730496459</v>
      </c>
      <c r="G20" s="13">
        <v>0.36399999999999999</v>
      </c>
      <c r="H20" s="13">
        <v>0.02</v>
      </c>
      <c r="I20" s="13">
        <v>4.9500000000000002E-2</v>
      </c>
      <c r="J20" s="13">
        <v>1.5E-3</v>
      </c>
      <c r="K20" s="10">
        <v>0.28122000000000003</v>
      </c>
      <c r="L20" s="13">
        <v>20.202020000000001</v>
      </c>
      <c r="M20" s="13">
        <v>1.5100499999999999</v>
      </c>
      <c r="N20" s="11">
        <v>5.3400000000000003E-2</v>
      </c>
      <c r="O20" s="11">
        <v>2.8999999999999998E-3</v>
      </c>
      <c r="P20" s="12"/>
      <c r="Q20" s="34">
        <v>315.2</v>
      </c>
      <c r="R20" s="34">
        <v>14.6</v>
      </c>
      <c r="S20" s="35">
        <v>314.5</v>
      </c>
      <c r="T20" s="34">
        <v>12</v>
      </c>
      <c r="U20" s="34">
        <v>320.2</v>
      </c>
      <c r="V20" s="34">
        <v>129.5</v>
      </c>
      <c r="W20" s="34">
        <v>314.8</v>
      </c>
      <c r="X20" s="34">
        <v>10.5</v>
      </c>
      <c r="Y20" s="23"/>
      <c r="Z20" s="1">
        <v>-2.9</v>
      </c>
      <c r="AA20" s="14">
        <f t="shared" si="2"/>
        <v>1.780137414116183</v>
      </c>
      <c r="AB20" s="26"/>
      <c r="AD20" s="28"/>
      <c r="AF20" s="29"/>
    </row>
    <row r="21" spans="1:32" x14ac:dyDescent="0.3">
      <c r="A21" s="1" t="s">
        <v>119</v>
      </c>
      <c r="B21" s="1" t="s">
        <v>136</v>
      </c>
      <c r="C21" s="14">
        <v>219</v>
      </c>
      <c r="D21" s="14">
        <v>177</v>
      </c>
      <c r="E21" s="13">
        <f t="shared" si="0"/>
        <v>1.2372881355932204</v>
      </c>
      <c r="F21" s="13">
        <f t="shared" si="1"/>
        <v>0.80821917808219179</v>
      </c>
      <c r="G21" s="13">
        <v>0.34799999999999998</v>
      </c>
      <c r="H21" s="13">
        <v>2.3E-2</v>
      </c>
      <c r="I21" s="13">
        <v>0.05</v>
      </c>
      <c r="J21" s="13">
        <v>1.4E-3</v>
      </c>
      <c r="K21" s="10">
        <v>0.44496999999999998</v>
      </c>
      <c r="L21" s="13">
        <v>20</v>
      </c>
      <c r="M21" s="13">
        <v>1.48</v>
      </c>
      <c r="N21" s="11">
        <v>5.0599999999999999E-2</v>
      </c>
      <c r="O21" s="11">
        <v>3.5999999999999999E-3</v>
      </c>
      <c r="P21" s="12"/>
      <c r="Q21" s="34">
        <v>303.2</v>
      </c>
      <c r="R21" s="34">
        <v>17</v>
      </c>
      <c r="S21" s="35">
        <v>314.5</v>
      </c>
      <c r="T21" s="34">
        <v>6</v>
      </c>
      <c r="U21" s="34">
        <v>217.1</v>
      </c>
      <c r="V21" s="34">
        <v>136</v>
      </c>
      <c r="W21" s="34">
        <v>315</v>
      </c>
      <c r="X21" s="34">
        <v>6</v>
      </c>
      <c r="Y21" s="23"/>
      <c r="Z21" s="1">
        <v>-0.24</v>
      </c>
      <c r="AA21" s="14">
        <f t="shared" si="2"/>
        <v>-44.864117918010123</v>
      </c>
      <c r="AB21" s="26"/>
      <c r="AD21" s="28"/>
      <c r="AF21" s="29"/>
    </row>
    <row r="22" spans="1:32" ht="21" customHeight="1" x14ac:dyDescent="0.3">
      <c r="A22" s="63" t="s">
        <v>117</v>
      </c>
      <c r="B22" s="63"/>
      <c r="C22" s="63"/>
      <c r="D22" s="63"/>
      <c r="E22" s="63"/>
      <c r="F22" s="63"/>
      <c r="G22" s="63"/>
      <c r="P22" s="12"/>
    </row>
    <row r="23" spans="1:32" x14ac:dyDescent="0.3">
      <c r="A23" s="1" t="s">
        <v>131</v>
      </c>
      <c r="B23" s="1" t="s">
        <v>136</v>
      </c>
      <c r="C23" s="18">
        <v>165</v>
      </c>
      <c r="D23" s="14">
        <v>80.099999999999994</v>
      </c>
      <c r="E23" s="13">
        <f t="shared" ref="E23:E36" si="3">1/F23</f>
        <v>2.0599250936329589</v>
      </c>
      <c r="F23" s="13">
        <f t="shared" ref="F23:F36" si="4">D23/C23</f>
        <v>0.48545454545454542</v>
      </c>
      <c r="G23" s="13">
        <v>0.34200000000000003</v>
      </c>
      <c r="H23" s="13">
        <v>2.4E-2</v>
      </c>
      <c r="I23" s="13">
        <v>4.48E-2</v>
      </c>
      <c r="J23" s="13">
        <v>1.6000000000000001E-3</v>
      </c>
      <c r="K23" s="10">
        <v>0.33179999999999998</v>
      </c>
      <c r="L23" s="25">
        <v>22.321429999999999</v>
      </c>
      <c r="M23" s="25">
        <v>1.0463169999999999</v>
      </c>
      <c r="N23" s="25">
        <v>5.3900000000000003E-2</v>
      </c>
      <c r="O23" s="25">
        <v>3.5999999999999999E-3</v>
      </c>
      <c r="P23" s="12"/>
      <c r="Q23" s="12">
        <v>298.7</v>
      </c>
      <c r="R23" s="12">
        <v>17.8</v>
      </c>
      <c r="S23" s="21">
        <v>283.8</v>
      </c>
      <c r="T23" s="12">
        <v>12.1</v>
      </c>
      <c r="U23" s="12">
        <v>417.1</v>
      </c>
      <c r="V23" s="12">
        <v>152.1</v>
      </c>
      <c r="W23" s="19">
        <v>287.2</v>
      </c>
      <c r="X23" s="19">
        <v>11.4</v>
      </c>
      <c r="Y23" s="22"/>
      <c r="Z23" s="1">
        <v>3.4</v>
      </c>
      <c r="AA23" s="9">
        <f t="shared" ref="AA23:AA36" si="5">100-(100*(S23/U23))</f>
        <v>31.958762886597938</v>
      </c>
      <c r="AB23" s="26" t="s">
        <v>63</v>
      </c>
      <c r="AE23" s="26" t="s">
        <v>70</v>
      </c>
    </row>
    <row r="24" spans="1:32" x14ac:dyDescent="0.3">
      <c r="A24" s="1" t="s">
        <v>124</v>
      </c>
      <c r="B24" s="1" t="s">
        <v>136</v>
      </c>
      <c r="C24" s="18">
        <v>267</v>
      </c>
      <c r="D24" s="14">
        <v>152.6</v>
      </c>
      <c r="E24" s="13">
        <f t="shared" si="3"/>
        <v>1.7496723460026213</v>
      </c>
      <c r="F24" s="13">
        <f t="shared" si="4"/>
        <v>0.5715355805243445</v>
      </c>
      <c r="G24" s="13">
        <v>0.308</v>
      </c>
      <c r="H24" s="13">
        <v>1.7999999999999999E-2</v>
      </c>
      <c r="I24" s="13">
        <v>4.58E-2</v>
      </c>
      <c r="J24" s="13">
        <v>1.1999999999999999E-3</v>
      </c>
      <c r="K24" s="10">
        <v>0.2094</v>
      </c>
      <c r="L24" s="25">
        <v>21.834060000000001</v>
      </c>
      <c r="M24" s="25">
        <v>0.90577980000000002</v>
      </c>
      <c r="N24" s="25">
        <v>5.0500000000000003E-2</v>
      </c>
      <c r="O24" s="25">
        <v>3.2000000000000002E-3</v>
      </c>
      <c r="P24" s="12"/>
      <c r="Q24" s="12">
        <v>272.60000000000002</v>
      </c>
      <c r="R24" s="12">
        <v>13.7</v>
      </c>
      <c r="S24" s="21">
        <v>289.89999999999998</v>
      </c>
      <c r="T24" s="12">
        <v>6</v>
      </c>
      <c r="U24" s="12">
        <v>126.7</v>
      </c>
      <c r="V24" s="12">
        <v>133.6</v>
      </c>
      <c r="W24" s="19">
        <v>288.10000000000002</v>
      </c>
      <c r="X24" s="19">
        <v>5.9</v>
      </c>
      <c r="Y24" s="22"/>
      <c r="Z24" s="1">
        <v>-1.7</v>
      </c>
      <c r="AA24" s="9">
        <f t="shared" si="5"/>
        <v>-128.80820836621939</v>
      </c>
      <c r="AB24" s="26"/>
      <c r="AE24" s="26" t="s">
        <v>68</v>
      </c>
    </row>
    <row r="25" spans="1:32" x14ac:dyDescent="0.3">
      <c r="A25" s="1" t="s">
        <v>132</v>
      </c>
      <c r="B25" s="1" t="s">
        <v>136</v>
      </c>
      <c r="C25" s="18">
        <v>5400</v>
      </c>
      <c r="D25" s="14">
        <v>-616</v>
      </c>
      <c r="E25" s="13">
        <f t="shared" si="3"/>
        <v>-8.7662337662337659</v>
      </c>
      <c r="F25" s="13">
        <f t="shared" si="4"/>
        <v>-0.11407407407407408</v>
      </c>
      <c r="G25" s="13">
        <v>0.33300000000000002</v>
      </c>
      <c r="H25" s="13">
        <v>0.02</v>
      </c>
      <c r="I25" s="13">
        <v>4.6100000000000002E-2</v>
      </c>
      <c r="J25" s="13">
        <v>1E-3</v>
      </c>
      <c r="K25" s="10">
        <v>0.33199000000000001</v>
      </c>
      <c r="L25" s="25">
        <v>21.691970000000001</v>
      </c>
      <c r="M25" s="25">
        <v>0.84697509999999998</v>
      </c>
      <c r="N25" s="25">
        <v>5.2999999999999999E-2</v>
      </c>
      <c r="O25" s="25">
        <v>3.0000000000000001E-3</v>
      </c>
      <c r="P25" s="12"/>
      <c r="Q25" s="12">
        <v>291.89999999999998</v>
      </c>
      <c r="R25" s="12">
        <v>14.9</v>
      </c>
      <c r="S25" s="21">
        <v>289.89999999999998</v>
      </c>
      <c r="T25" s="12">
        <v>6</v>
      </c>
      <c r="U25" s="12">
        <v>307.39999999999998</v>
      </c>
      <c r="V25" s="12">
        <v>126.5</v>
      </c>
      <c r="W25" s="19">
        <v>290</v>
      </c>
      <c r="X25" s="19">
        <v>6</v>
      </c>
      <c r="Y25" s="22"/>
      <c r="Z25" s="1">
        <v>7.5</v>
      </c>
      <c r="AA25" s="9">
        <f t="shared" si="5"/>
        <v>5.6929082628496985</v>
      </c>
      <c r="AB25" s="26" t="s">
        <v>63</v>
      </c>
      <c r="AE25" s="26" t="s">
        <v>70</v>
      </c>
    </row>
    <row r="26" spans="1:32" x14ac:dyDescent="0.3">
      <c r="A26" s="1" t="s">
        <v>123</v>
      </c>
      <c r="B26" s="1" t="s">
        <v>136</v>
      </c>
      <c r="C26" s="18">
        <v>455</v>
      </c>
      <c r="D26" s="14">
        <v>325</v>
      </c>
      <c r="E26" s="13">
        <f t="shared" si="3"/>
        <v>1.4</v>
      </c>
      <c r="F26" s="13">
        <f t="shared" si="4"/>
        <v>0.7142857142857143</v>
      </c>
      <c r="G26" s="13">
        <v>0.374</v>
      </c>
      <c r="H26" s="13">
        <v>0.02</v>
      </c>
      <c r="I26" s="13">
        <v>4.6399999999999997E-2</v>
      </c>
      <c r="J26" s="13">
        <v>1.6999999999999999E-3</v>
      </c>
      <c r="K26" s="10">
        <v>0.54281999999999997</v>
      </c>
      <c r="L26" s="25">
        <v>21.55172</v>
      </c>
      <c r="M26" s="25">
        <v>1.021849</v>
      </c>
      <c r="N26" s="25">
        <v>5.96E-2</v>
      </c>
      <c r="O26" s="25">
        <v>2.8E-3</v>
      </c>
      <c r="P26" s="12"/>
      <c r="Q26" s="12">
        <v>322.60000000000002</v>
      </c>
      <c r="R26" s="12">
        <v>14.5</v>
      </c>
      <c r="S26" s="21">
        <v>289.89999999999998</v>
      </c>
      <c r="T26" s="12">
        <v>12.1</v>
      </c>
      <c r="U26" s="12">
        <v>565.9</v>
      </c>
      <c r="V26" s="12">
        <v>100.7</v>
      </c>
      <c r="W26" s="19">
        <v>299.3</v>
      </c>
      <c r="X26" s="19">
        <v>11.6</v>
      </c>
      <c r="Y26" s="22"/>
      <c r="Z26" s="1">
        <v>-1.2</v>
      </c>
      <c r="AA26" s="9">
        <f t="shared" si="5"/>
        <v>48.77186782116982</v>
      </c>
      <c r="AB26" s="26"/>
      <c r="AE26" s="26"/>
    </row>
    <row r="27" spans="1:32" x14ac:dyDescent="0.3">
      <c r="A27" s="1" t="s">
        <v>122</v>
      </c>
      <c r="B27" s="1" t="s">
        <v>136</v>
      </c>
      <c r="C27" s="18">
        <v>193</v>
      </c>
      <c r="D27" s="14">
        <v>105.7</v>
      </c>
      <c r="E27" s="13">
        <f t="shared" si="3"/>
        <v>1.8259224219489121</v>
      </c>
      <c r="F27" s="13">
        <f t="shared" si="4"/>
        <v>0.54766839378238341</v>
      </c>
      <c r="G27" s="13">
        <v>0.32400000000000001</v>
      </c>
      <c r="H27" s="13">
        <v>2.1999999999999999E-2</v>
      </c>
      <c r="I27" s="13">
        <v>4.6649999999999997E-2</v>
      </c>
      <c r="J27" s="13">
        <v>8.9999999999999998E-4</v>
      </c>
      <c r="K27" s="10">
        <v>0.10477</v>
      </c>
      <c r="L27" s="25">
        <v>21.436229999999998</v>
      </c>
      <c r="M27" s="25">
        <v>0.78117009999999998</v>
      </c>
      <c r="N27" s="25">
        <v>5.0799999999999998E-2</v>
      </c>
      <c r="O27" s="25">
        <v>3.5000000000000001E-3</v>
      </c>
      <c r="P27" s="12"/>
      <c r="Q27" s="12">
        <v>285</v>
      </c>
      <c r="R27" s="12">
        <v>16.5</v>
      </c>
      <c r="S27" s="21">
        <v>296.10000000000002</v>
      </c>
      <c r="T27" s="12">
        <v>6</v>
      </c>
      <c r="U27" s="12">
        <v>194.9</v>
      </c>
      <c r="V27" s="12">
        <v>157.19999999999999</v>
      </c>
      <c r="W27" s="19">
        <v>295.10000000000002</v>
      </c>
      <c r="X27" s="19">
        <v>5.8</v>
      </c>
      <c r="Y27" s="22"/>
      <c r="Z27" s="1">
        <v>-2.8</v>
      </c>
      <c r="AA27" s="9">
        <f t="shared" si="5"/>
        <v>-51.924063622370454</v>
      </c>
      <c r="AB27" s="26"/>
      <c r="AE27" s="26"/>
    </row>
    <row r="28" spans="1:32" x14ac:dyDescent="0.3">
      <c r="A28" s="1" t="s">
        <v>120</v>
      </c>
      <c r="B28" s="1" t="s">
        <v>136</v>
      </c>
      <c r="C28" s="18">
        <v>170</v>
      </c>
      <c r="D28" s="14">
        <v>112.7</v>
      </c>
      <c r="E28" s="13">
        <f t="shared" si="3"/>
        <v>1.5084294587400178</v>
      </c>
      <c r="F28" s="13">
        <f t="shared" si="4"/>
        <v>0.66294117647058826</v>
      </c>
      <c r="G28" s="13">
        <v>0.33200000000000002</v>
      </c>
      <c r="H28" s="13">
        <v>1.9E-2</v>
      </c>
      <c r="I28" s="13">
        <v>4.6699999999999998E-2</v>
      </c>
      <c r="J28" s="13">
        <v>1.6000000000000001E-3</v>
      </c>
      <c r="K28" s="10">
        <v>0.42531000000000002</v>
      </c>
      <c r="L28" s="25">
        <v>21.41328</v>
      </c>
      <c r="M28" s="25">
        <v>1.0087619999999999</v>
      </c>
      <c r="N28" s="25">
        <v>5.2900000000000003E-2</v>
      </c>
      <c r="O28" s="25">
        <v>3.2000000000000002E-3</v>
      </c>
      <c r="P28" s="12"/>
      <c r="Q28" s="12">
        <v>291.10000000000002</v>
      </c>
      <c r="R28" s="12">
        <v>14.2</v>
      </c>
      <c r="S28" s="21">
        <v>296.10000000000002</v>
      </c>
      <c r="T28" s="12">
        <v>12.1</v>
      </c>
      <c r="U28" s="12">
        <v>251.3</v>
      </c>
      <c r="V28" s="12">
        <v>123.8</v>
      </c>
      <c r="W28" s="19">
        <v>294.3</v>
      </c>
      <c r="X28" s="19">
        <v>10.9</v>
      </c>
      <c r="Y28" s="22"/>
      <c r="Z28" s="1">
        <v>-0.67</v>
      </c>
      <c r="AA28" s="9">
        <f t="shared" si="5"/>
        <v>-17.827298050139277</v>
      </c>
      <c r="AB28" s="26"/>
      <c r="AE28" s="26"/>
    </row>
    <row r="29" spans="1:32" x14ac:dyDescent="0.3">
      <c r="A29" s="1" t="s">
        <v>119</v>
      </c>
      <c r="B29" s="1" t="s">
        <v>136</v>
      </c>
      <c r="C29" s="18">
        <v>163.69999999999999</v>
      </c>
      <c r="D29" s="14">
        <v>81</v>
      </c>
      <c r="E29" s="13">
        <f t="shared" si="3"/>
        <v>2.0209876543209875</v>
      </c>
      <c r="F29" s="13">
        <f t="shared" si="4"/>
        <v>0.49480757483200982</v>
      </c>
      <c r="G29" s="13">
        <v>0.36899999999999999</v>
      </c>
      <c r="H29" s="13">
        <v>4.7E-2</v>
      </c>
      <c r="I29" s="13">
        <v>4.7600000000000003E-2</v>
      </c>
      <c r="J29" s="13">
        <v>1.6999999999999999E-3</v>
      </c>
      <c r="K29" s="10">
        <v>0.33712999999999999</v>
      </c>
      <c r="L29" s="25">
        <v>21.008400000000002</v>
      </c>
      <c r="M29" s="25">
        <v>1.015112</v>
      </c>
      <c r="N29" s="25">
        <v>5.6000000000000001E-2</v>
      </c>
      <c r="O29" s="25">
        <v>5.0000000000000001E-3</v>
      </c>
      <c r="P29" s="12"/>
      <c r="Q29" s="12">
        <v>318.89999999999998</v>
      </c>
      <c r="R29" s="12">
        <v>34.200000000000003</v>
      </c>
      <c r="S29" s="21">
        <v>302.2</v>
      </c>
      <c r="T29" s="12">
        <v>12.1</v>
      </c>
      <c r="U29" s="12">
        <v>442.6</v>
      </c>
      <c r="V29" s="12">
        <v>261.39999999999998</v>
      </c>
      <c r="W29" s="19">
        <v>302.3</v>
      </c>
      <c r="X29" s="19">
        <v>12.1</v>
      </c>
      <c r="Y29" s="22"/>
      <c r="Z29" s="1">
        <v>-4.5</v>
      </c>
      <c r="AA29" s="9">
        <f t="shared" si="5"/>
        <v>31.721644826028012</v>
      </c>
      <c r="AB29" s="26"/>
      <c r="AE29" s="26" t="s">
        <v>68</v>
      </c>
    </row>
    <row r="30" spans="1:32" x14ac:dyDescent="0.3">
      <c r="A30" s="1" t="s">
        <v>128</v>
      </c>
      <c r="B30" s="1" t="s">
        <v>136</v>
      </c>
      <c r="C30" s="18">
        <v>181</v>
      </c>
      <c r="D30" s="14">
        <v>98.9</v>
      </c>
      <c r="E30" s="13">
        <f t="shared" si="3"/>
        <v>1.8301314459049545</v>
      </c>
      <c r="F30" s="13">
        <f t="shared" si="4"/>
        <v>0.54640883977900556</v>
      </c>
      <c r="G30" s="13">
        <v>0.34100000000000003</v>
      </c>
      <c r="H30" s="13">
        <v>2.9000000000000001E-2</v>
      </c>
      <c r="I30" s="13">
        <v>4.7699999999999999E-2</v>
      </c>
      <c r="J30" s="13">
        <v>1.8E-3</v>
      </c>
      <c r="K30" s="10">
        <v>0.22825999999999999</v>
      </c>
      <c r="L30" s="25">
        <v>20.964359999999999</v>
      </c>
      <c r="M30" s="25">
        <v>1.0108600000000001</v>
      </c>
      <c r="N30" s="25">
        <v>5.2400000000000002E-2</v>
      </c>
      <c r="O30" s="25">
        <v>4.7000000000000002E-3</v>
      </c>
      <c r="P30" s="12"/>
      <c r="Q30" s="12">
        <v>297.89999999999998</v>
      </c>
      <c r="R30" s="12">
        <v>21.5</v>
      </c>
      <c r="S30" s="21">
        <v>302.2</v>
      </c>
      <c r="T30" s="12">
        <v>12.1</v>
      </c>
      <c r="U30" s="12">
        <v>264.39999999999998</v>
      </c>
      <c r="V30" s="12">
        <v>192.8</v>
      </c>
      <c r="W30" s="19">
        <v>301.5</v>
      </c>
      <c r="X30" s="19">
        <v>11.4</v>
      </c>
      <c r="Y30" s="22"/>
      <c r="Z30" s="1">
        <v>-1.8</v>
      </c>
      <c r="AA30" s="9">
        <f t="shared" si="5"/>
        <v>-14.296520423600612</v>
      </c>
      <c r="AB30" s="26"/>
      <c r="AE30" s="26"/>
    </row>
    <row r="31" spans="1:32" x14ac:dyDescent="0.3">
      <c r="A31" s="1" t="s">
        <v>126</v>
      </c>
      <c r="B31" s="1" t="s">
        <v>136</v>
      </c>
      <c r="C31" s="18">
        <v>315</v>
      </c>
      <c r="D31" s="14">
        <v>247</v>
      </c>
      <c r="E31" s="13">
        <f t="shared" si="3"/>
        <v>1.2753036437246963</v>
      </c>
      <c r="F31" s="13">
        <f t="shared" si="4"/>
        <v>0.78412698412698412</v>
      </c>
      <c r="G31" s="13">
        <v>0.34200000000000003</v>
      </c>
      <c r="H31" s="13">
        <v>2.5000000000000001E-2</v>
      </c>
      <c r="I31" s="13">
        <v>4.7899999999999998E-2</v>
      </c>
      <c r="J31" s="13">
        <v>1.4E-3</v>
      </c>
      <c r="K31" s="10">
        <v>0.22932</v>
      </c>
      <c r="L31" s="25">
        <v>20.876830000000002</v>
      </c>
      <c r="M31" s="25">
        <v>0.91526799999999997</v>
      </c>
      <c r="N31" s="25">
        <v>5.3100000000000001E-2</v>
      </c>
      <c r="O31" s="25">
        <v>3.8999999999999998E-3</v>
      </c>
      <c r="P31" s="12"/>
      <c r="Q31" s="12">
        <v>298.7</v>
      </c>
      <c r="R31" s="12">
        <v>18.5</v>
      </c>
      <c r="S31" s="21">
        <v>302.2</v>
      </c>
      <c r="T31" s="12">
        <v>6</v>
      </c>
      <c r="U31" s="12">
        <v>271.10000000000002</v>
      </c>
      <c r="V31" s="12">
        <v>160.1</v>
      </c>
      <c r="W31" s="19">
        <v>302.10000000000002</v>
      </c>
      <c r="X31" s="19">
        <v>6</v>
      </c>
      <c r="Y31" s="22"/>
      <c r="Z31" s="1">
        <v>0.38</v>
      </c>
      <c r="AA31" s="9">
        <f t="shared" si="5"/>
        <v>-11.471781630394688</v>
      </c>
      <c r="AB31" s="26"/>
      <c r="AE31" s="26"/>
    </row>
    <row r="32" spans="1:32" x14ac:dyDescent="0.3">
      <c r="A32" s="1" t="s">
        <v>130</v>
      </c>
      <c r="B32" s="1" t="s">
        <v>136</v>
      </c>
      <c r="C32" s="18">
        <v>404</v>
      </c>
      <c r="D32" s="14">
        <v>351</v>
      </c>
      <c r="E32" s="13">
        <f t="shared" si="3"/>
        <v>1.1509971509971511</v>
      </c>
      <c r="F32" s="13">
        <f t="shared" si="4"/>
        <v>0.86881188118811881</v>
      </c>
      <c r="G32" s="13">
        <v>0.34799999999999998</v>
      </c>
      <c r="H32" s="13">
        <v>2.7E-2</v>
      </c>
      <c r="I32" s="13">
        <v>4.7899999999999998E-2</v>
      </c>
      <c r="J32" s="13">
        <v>1.9E-3</v>
      </c>
      <c r="K32" s="10">
        <v>0.32055</v>
      </c>
      <c r="L32" s="25">
        <v>20.876830000000002</v>
      </c>
      <c r="M32" s="25">
        <v>1.0460210000000001</v>
      </c>
      <c r="N32" s="25">
        <v>5.3100000000000001E-2</v>
      </c>
      <c r="O32" s="25">
        <v>3.8E-3</v>
      </c>
      <c r="P32" s="12"/>
      <c r="Q32" s="12">
        <v>303.2</v>
      </c>
      <c r="R32" s="12">
        <v>19.899999999999999</v>
      </c>
      <c r="S32" s="21">
        <v>302.2</v>
      </c>
      <c r="T32" s="12">
        <v>12.1</v>
      </c>
      <c r="U32" s="12">
        <v>310.8</v>
      </c>
      <c r="V32" s="12">
        <v>168.2</v>
      </c>
      <c r="W32" s="19">
        <v>302.39999999999998</v>
      </c>
      <c r="X32" s="19">
        <v>11.6</v>
      </c>
      <c r="Y32" s="22"/>
      <c r="Z32" s="1">
        <v>4</v>
      </c>
      <c r="AA32" s="9">
        <f t="shared" si="5"/>
        <v>2.7670527670527747</v>
      </c>
      <c r="AB32" s="26"/>
      <c r="AE32" s="26"/>
    </row>
    <row r="33" spans="1:31" x14ac:dyDescent="0.3">
      <c r="A33" s="1" t="s">
        <v>129</v>
      </c>
      <c r="B33" s="1" t="s">
        <v>136</v>
      </c>
      <c r="C33" s="18">
        <v>218</v>
      </c>
      <c r="D33" s="14">
        <v>94.6</v>
      </c>
      <c r="E33" s="13">
        <f t="shared" si="3"/>
        <v>2.3044397463002113</v>
      </c>
      <c r="F33" s="13">
        <f t="shared" si="4"/>
        <v>0.43394495412844036</v>
      </c>
      <c r="G33" s="13">
        <v>0.36599999999999999</v>
      </c>
      <c r="H33" s="13">
        <v>3.5999999999999997E-2</v>
      </c>
      <c r="I33" s="13">
        <v>4.8099999999999997E-2</v>
      </c>
      <c r="J33" s="13">
        <v>2E-3</v>
      </c>
      <c r="K33" s="10">
        <v>0.40338000000000002</v>
      </c>
      <c r="L33" s="25">
        <v>20.790019999999998</v>
      </c>
      <c r="M33" s="25">
        <v>1.080562</v>
      </c>
      <c r="N33" s="25">
        <v>5.7099999999999998E-2</v>
      </c>
      <c r="O33" s="25">
        <v>5.0000000000000001E-3</v>
      </c>
      <c r="P33" s="12"/>
      <c r="Q33" s="12">
        <v>316.7</v>
      </c>
      <c r="R33" s="12">
        <v>26.2</v>
      </c>
      <c r="S33" s="21">
        <v>302.2</v>
      </c>
      <c r="T33" s="12">
        <v>12.1</v>
      </c>
      <c r="U33" s="12">
        <v>424.4</v>
      </c>
      <c r="V33" s="12">
        <v>196.8</v>
      </c>
      <c r="W33" s="19">
        <v>302.60000000000002</v>
      </c>
      <c r="X33" s="19">
        <v>12.1</v>
      </c>
      <c r="Y33" s="22"/>
      <c r="Z33" s="1">
        <v>-14</v>
      </c>
      <c r="AA33" s="9">
        <f t="shared" si="5"/>
        <v>28.793590951932131</v>
      </c>
      <c r="AB33" s="26" t="s">
        <v>63</v>
      </c>
      <c r="AD33" s="27" t="s">
        <v>63</v>
      </c>
      <c r="AE33" s="26" t="s">
        <v>63</v>
      </c>
    </row>
    <row r="34" spans="1:31" x14ac:dyDescent="0.3">
      <c r="A34" s="1" t="s">
        <v>121</v>
      </c>
      <c r="B34" s="1" t="s">
        <v>136</v>
      </c>
      <c r="C34" s="18">
        <v>955</v>
      </c>
      <c r="D34" s="14">
        <v>-2440</v>
      </c>
      <c r="E34" s="13">
        <f t="shared" si="3"/>
        <v>-0.39139344262295084</v>
      </c>
      <c r="F34" s="13">
        <f t="shared" si="4"/>
        <v>-2.5549738219895288</v>
      </c>
      <c r="G34" s="13">
        <v>0.317</v>
      </c>
      <c r="H34" s="13">
        <v>2.4E-2</v>
      </c>
      <c r="I34" s="13">
        <v>4.82E-2</v>
      </c>
      <c r="J34" s="13">
        <v>1.8E-3</v>
      </c>
      <c r="K34" s="10">
        <v>3.2346E-2</v>
      </c>
      <c r="L34" s="25">
        <v>20.74689</v>
      </c>
      <c r="M34" s="25">
        <v>1.03304</v>
      </c>
      <c r="N34" s="25">
        <v>4.7100000000000003E-2</v>
      </c>
      <c r="O34" s="25">
        <v>3.3E-3</v>
      </c>
      <c r="P34" s="12"/>
      <c r="Q34" s="12">
        <v>279.60000000000002</v>
      </c>
      <c r="R34" s="12">
        <v>18.100000000000001</v>
      </c>
      <c r="S34" s="21">
        <v>302.2</v>
      </c>
      <c r="T34" s="12">
        <v>12.1</v>
      </c>
      <c r="U34" s="12">
        <v>94.2</v>
      </c>
      <c r="V34" s="12">
        <v>197.8</v>
      </c>
      <c r="W34" s="19">
        <v>295.3</v>
      </c>
      <c r="X34" s="19">
        <v>10.1</v>
      </c>
      <c r="Y34" s="22"/>
      <c r="Z34" s="1">
        <v>2.4</v>
      </c>
      <c r="AA34" s="9">
        <f t="shared" si="5"/>
        <v>-220.80679405520169</v>
      </c>
      <c r="AB34" s="26"/>
      <c r="AE34" s="26"/>
    </row>
    <row r="35" spans="1:31" x14ac:dyDescent="0.3">
      <c r="A35" s="1" t="s">
        <v>127</v>
      </c>
      <c r="B35" s="1" t="s">
        <v>136</v>
      </c>
      <c r="C35" s="18">
        <v>455</v>
      </c>
      <c r="D35" s="14">
        <v>277</v>
      </c>
      <c r="E35" s="13">
        <f t="shared" si="3"/>
        <v>1.6425992779783396</v>
      </c>
      <c r="F35" s="13">
        <f t="shared" si="4"/>
        <v>0.60879120879120874</v>
      </c>
      <c r="G35" s="13">
        <v>0.33100000000000002</v>
      </c>
      <c r="H35" s="13">
        <v>2.8000000000000001E-2</v>
      </c>
      <c r="I35" s="13">
        <v>4.8800000000000003E-2</v>
      </c>
      <c r="J35" s="13">
        <v>1.5E-3</v>
      </c>
      <c r="K35" s="10">
        <v>0.25178</v>
      </c>
      <c r="L35" s="25">
        <v>20.491800000000001</v>
      </c>
      <c r="M35" s="25">
        <v>0.92381080000000004</v>
      </c>
      <c r="N35" s="25">
        <v>4.8500000000000001E-2</v>
      </c>
      <c r="O35" s="25">
        <v>3.5000000000000001E-3</v>
      </c>
      <c r="P35" s="12"/>
      <c r="Q35" s="12">
        <v>290.3</v>
      </c>
      <c r="R35" s="12">
        <v>20.9</v>
      </c>
      <c r="S35" s="21">
        <v>308.39999999999998</v>
      </c>
      <c r="T35" s="12">
        <v>12</v>
      </c>
      <c r="U35" s="12">
        <v>147.5</v>
      </c>
      <c r="V35" s="12">
        <v>193.4</v>
      </c>
      <c r="W35" s="19">
        <v>305.10000000000002</v>
      </c>
      <c r="X35" s="19">
        <v>11.4</v>
      </c>
      <c r="Y35" s="22"/>
      <c r="Z35" s="1">
        <v>-5.6</v>
      </c>
      <c r="AA35" s="9">
        <f t="shared" si="5"/>
        <v>-109.08474576271186</v>
      </c>
      <c r="AB35" s="26" t="s">
        <v>63</v>
      </c>
      <c r="AD35" s="27" t="s">
        <v>63</v>
      </c>
      <c r="AE35" s="26" t="s">
        <v>63</v>
      </c>
    </row>
    <row r="36" spans="1:31" x14ac:dyDescent="0.3">
      <c r="A36" s="1" t="s">
        <v>125</v>
      </c>
      <c r="B36" s="1" t="s">
        <v>136</v>
      </c>
      <c r="C36" s="18">
        <v>488</v>
      </c>
      <c r="D36" s="14">
        <v>345</v>
      </c>
      <c r="E36" s="13">
        <f t="shared" si="3"/>
        <v>1.4144927536231884</v>
      </c>
      <c r="F36" s="13">
        <f t="shared" si="4"/>
        <v>0.70696721311475408</v>
      </c>
      <c r="G36" s="13">
        <v>0.35699999999999998</v>
      </c>
      <c r="H36" s="13">
        <v>2.7E-2</v>
      </c>
      <c r="I36" s="13">
        <v>4.9599999999999998E-2</v>
      </c>
      <c r="J36" s="13">
        <v>1.9E-3</v>
      </c>
      <c r="K36" s="10">
        <v>0.22161</v>
      </c>
      <c r="L36" s="25">
        <v>20.161290000000001</v>
      </c>
      <c r="M36" s="25">
        <v>1.016194</v>
      </c>
      <c r="N36" s="25">
        <v>5.1200000000000002E-2</v>
      </c>
      <c r="O36" s="25">
        <v>4.1000000000000003E-3</v>
      </c>
      <c r="P36" s="12"/>
      <c r="Q36" s="12">
        <v>310</v>
      </c>
      <c r="R36" s="12">
        <v>19.8</v>
      </c>
      <c r="S36" s="21">
        <v>314.5</v>
      </c>
      <c r="T36" s="12">
        <v>12</v>
      </c>
      <c r="U36" s="12">
        <v>275.89999999999998</v>
      </c>
      <c r="V36" s="12">
        <v>173.6</v>
      </c>
      <c r="W36" s="19">
        <v>313.5</v>
      </c>
      <c r="X36" s="19">
        <v>11.2</v>
      </c>
      <c r="Y36" s="22"/>
      <c r="Z36" s="1">
        <v>4.8</v>
      </c>
      <c r="AA36" s="9">
        <f t="shared" si="5"/>
        <v>-13.990576295759354</v>
      </c>
      <c r="AB36" s="26" t="s">
        <v>63</v>
      </c>
      <c r="AE36" s="26" t="s">
        <v>69</v>
      </c>
    </row>
    <row r="37" spans="1:31" ht="19.8" customHeight="1" x14ac:dyDescent="0.3">
      <c r="A37" s="63" t="s">
        <v>118</v>
      </c>
      <c r="B37" s="63"/>
      <c r="C37" s="63"/>
      <c r="D37" s="63"/>
      <c r="E37" s="63"/>
      <c r="F37" s="63"/>
      <c r="G37" s="63"/>
      <c r="P37" s="12"/>
      <c r="AA37" s="9"/>
    </row>
    <row r="38" spans="1:31" x14ac:dyDescent="0.3">
      <c r="A38" s="1" t="s">
        <v>122</v>
      </c>
      <c r="B38" s="1" t="s">
        <v>136</v>
      </c>
      <c r="C38" s="14">
        <v>286</v>
      </c>
      <c r="D38" s="14">
        <v>161</v>
      </c>
      <c r="E38" s="13">
        <f t="shared" ref="E38:E52" si="6">1/F38</f>
        <v>1.7763975155279503</v>
      </c>
      <c r="F38" s="13">
        <f t="shared" ref="F38:F52" si="7">D38/C38</f>
        <v>0.56293706293706292</v>
      </c>
      <c r="G38" s="13">
        <v>0.33700000000000002</v>
      </c>
      <c r="H38" s="13">
        <v>4.3999999999999997E-2</v>
      </c>
      <c r="I38" s="13">
        <v>4.48E-2</v>
      </c>
      <c r="J38" s="13">
        <v>1.4E-3</v>
      </c>
      <c r="K38" s="10">
        <v>0.86475000000000002</v>
      </c>
      <c r="L38" s="13">
        <v>22.321429999999999</v>
      </c>
      <c r="M38" s="13">
        <v>1.7936859999999999</v>
      </c>
      <c r="N38" s="13">
        <v>5.7299999999999997E-2</v>
      </c>
      <c r="O38" s="13">
        <v>9.9000000000000008E-3</v>
      </c>
      <c r="P38" s="12"/>
      <c r="Q38" s="34">
        <v>294.89999999999998</v>
      </c>
      <c r="R38" s="34">
        <v>32.700000000000003</v>
      </c>
      <c r="S38" s="35">
        <v>283.8</v>
      </c>
      <c r="T38" s="34">
        <v>6</v>
      </c>
      <c r="U38" s="34">
        <v>384.1</v>
      </c>
      <c r="V38" s="34">
        <v>246.4</v>
      </c>
      <c r="W38" s="34">
        <v>281.8</v>
      </c>
      <c r="X38" s="34">
        <v>3.6</v>
      </c>
      <c r="Y38" s="19"/>
      <c r="Z38" s="1">
        <v>5.3</v>
      </c>
      <c r="AA38" s="9">
        <f t="shared" ref="AA38:AA52" si="8">100-(100*(S38/U38))</f>
        <v>26.112991408487375</v>
      </c>
      <c r="AB38" t="s">
        <v>63</v>
      </c>
      <c r="AD38" s="27" t="s">
        <v>63</v>
      </c>
    </row>
    <row r="39" spans="1:31" x14ac:dyDescent="0.3">
      <c r="A39" s="1" t="s">
        <v>120</v>
      </c>
      <c r="B39" s="1" t="s">
        <v>136</v>
      </c>
      <c r="C39" s="14">
        <v>380</v>
      </c>
      <c r="D39" s="14">
        <v>222</v>
      </c>
      <c r="E39" s="13">
        <f t="shared" si="6"/>
        <v>1.7117117117117115</v>
      </c>
      <c r="F39" s="13">
        <f t="shared" si="7"/>
        <v>0.58421052631578951</v>
      </c>
      <c r="G39" s="13">
        <v>0.34200000000000003</v>
      </c>
      <c r="H39" s="13">
        <v>2.9000000000000001E-2</v>
      </c>
      <c r="I39" s="13">
        <v>4.4999999999999998E-2</v>
      </c>
      <c r="J39" s="13">
        <v>1.5E-3</v>
      </c>
      <c r="K39" s="10">
        <v>0.31748999999999999</v>
      </c>
      <c r="L39" s="13">
        <v>22.22222</v>
      </c>
      <c r="M39" s="13">
        <v>1.7777780000000001</v>
      </c>
      <c r="N39" s="13">
        <v>5.1999999999999998E-2</v>
      </c>
      <c r="O39" s="13">
        <v>3.5000000000000001E-3</v>
      </c>
      <c r="P39" s="12"/>
      <c r="Q39" s="34">
        <v>298.7</v>
      </c>
      <c r="R39" s="34">
        <v>21.5</v>
      </c>
      <c r="S39" s="35">
        <v>283.8</v>
      </c>
      <c r="T39" s="34">
        <v>12.1</v>
      </c>
      <c r="U39" s="34">
        <v>417.1</v>
      </c>
      <c r="V39" s="34">
        <v>180.2</v>
      </c>
      <c r="W39" s="34">
        <v>285.8</v>
      </c>
      <c r="X39" s="34">
        <v>11.7</v>
      </c>
      <c r="Y39" s="19"/>
      <c r="Z39" s="1">
        <v>-2.6</v>
      </c>
      <c r="AA39" s="9">
        <f t="shared" si="8"/>
        <v>31.958762886597938</v>
      </c>
      <c r="AE39">
        <v>1</v>
      </c>
    </row>
    <row r="40" spans="1:31" x14ac:dyDescent="0.3">
      <c r="A40" s="1" t="s">
        <v>119</v>
      </c>
      <c r="B40" s="1" t="s">
        <v>136</v>
      </c>
      <c r="C40" s="14">
        <v>558</v>
      </c>
      <c r="D40" s="14">
        <v>364</v>
      </c>
      <c r="E40" s="13">
        <f t="shared" si="6"/>
        <v>1.5329670329670328</v>
      </c>
      <c r="F40" s="13">
        <f t="shared" si="7"/>
        <v>0.6523297491039427</v>
      </c>
      <c r="G40" s="13">
        <v>0.33800000000000002</v>
      </c>
      <c r="H40" s="13">
        <v>2.1999999999999999E-2</v>
      </c>
      <c r="I40" s="13">
        <v>4.5100000000000001E-2</v>
      </c>
      <c r="J40" s="13">
        <v>1.5E-3</v>
      </c>
      <c r="K40" s="10">
        <v>0.34832000000000002</v>
      </c>
      <c r="L40" s="13">
        <v>22.17295</v>
      </c>
      <c r="M40" s="13">
        <v>1.769903</v>
      </c>
      <c r="N40" s="13">
        <v>5.3199999999999997E-2</v>
      </c>
      <c r="O40" s="13">
        <v>3.3E-3</v>
      </c>
      <c r="P40" s="12"/>
      <c r="Q40" s="34">
        <v>295.7</v>
      </c>
      <c r="R40" s="34">
        <v>16.399999999999999</v>
      </c>
      <c r="S40" s="35">
        <v>283.8</v>
      </c>
      <c r="T40" s="34">
        <v>12.1</v>
      </c>
      <c r="U40" s="34">
        <v>390.8</v>
      </c>
      <c r="V40" s="34">
        <v>142.5</v>
      </c>
      <c r="W40" s="34">
        <v>287</v>
      </c>
      <c r="X40" s="34">
        <v>11.2</v>
      </c>
      <c r="Y40" s="19"/>
      <c r="Z40" s="1">
        <v>-0.6</v>
      </c>
      <c r="AA40" s="9">
        <f t="shared" si="8"/>
        <v>27.379733879222115</v>
      </c>
      <c r="AE40">
        <v>1</v>
      </c>
    </row>
    <row r="41" spans="1:31" x14ac:dyDescent="0.3">
      <c r="A41" s="1" t="s">
        <v>124</v>
      </c>
      <c r="B41" s="1" t="s">
        <v>136</v>
      </c>
      <c r="C41" s="14">
        <v>293</v>
      </c>
      <c r="D41" s="14">
        <v>190</v>
      </c>
      <c r="E41" s="13">
        <f t="shared" si="6"/>
        <v>1.5421052631578949</v>
      </c>
      <c r="F41" s="13">
        <f t="shared" si="7"/>
        <v>0.64846416382252559</v>
      </c>
      <c r="G41" s="13">
        <v>0.32100000000000001</v>
      </c>
      <c r="H41" s="13">
        <v>2.1000000000000001E-2</v>
      </c>
      <c r="I41" s="13">
        <v>4.5499999999999999E-2</v>
      </c>
      <c r="J41" s="13">
        <v>1.5E-3</v>
      </c>
      <c r="K41" s="10">
        <v>0.13349</v>
      </c>
      <c r="L41" s="13">
        <v>21.978020000000001</v>
      </c>
      <c r="M41" s="13">
        <v>1.7872239999999999</v>
      </c>
      <c r="N41" s="13">
        <v>5.2400000000000002E-2</v>
      </c>
      <c r="O41" s="13">
        <v>3.7000000000000002E-3</v>
      </c>
      <c r="P41" s="12"/>
      <c r="Q41" s="34">
        <v>282.7</v>
      </c>
      <c r="R41" s="34">
        <v>15.8</v>
      </c>
      <c r="S41" s="35">
        <v>289.89999999999998</v>
      </c>
      <c r="T41" s="34">
        <v>12.1</v>
      </c>
      <c r="U41" s="34">
        <v>223.2</v>
      </c>
      <c r="V41" s="34">
        <v>166.7</v>
      </c>
      <c r="W41" s="34">
        <v>287.39999999999998</v>
      </c>
      <c r="X41" s="34">
        <v>10.199999999999999</v>
      </c>
      <c r="Y41" s="19"/>
      <c r="Z41" s="1">
        <v>-5.3</v>
      </c>
      <c r="AA41" s="9">
        <f t="shared" si="8"/>
        <v>-29.883512544802869</v>
      </c>
      <c r="AB41" t="s">
        <v>63</v>
      </c>
      <c r="AD41" s="27" t="s">
        <v>63</v>
      </c>
    </row>
    <row r="42" spans="1:31" x14ac:dyDescent="0.3">
      <c r="A42" s="1" t="s">
        <v>123</v>
      </c>
      <c r="B42" s="1" t="s">
        <v>136</v>
      </c>
      <c r="C42" s="14">
        <v>295</v>
      </c>
      <c r="D42" s="14">
        <v>187</v>
      </c>
      <c r="E42" s="13">
        <f t="shared" si="6"/>
        <v>1.5775401069518717</v>
      </c>
      <c r="F42" s="13">
        <f t="shared" si="7"/>
        <v>0.63389830508474576</v>
      </c>
      <c r="G42" s="13">
        <v>0.314</v>
      </c>
      <c r="H42" s="13">
        <v>2.7E-2</v>
      </c>
      <c r="I42" s="13">
        <v>4.5960000000000001E-2</v>
      </c>
      <c r="J42" s="13">
        <v>9.3000000000000005E-4</v>
      </c>
      <c r="K42" s="10">
        <v>-2.0806999999999999E-2</v>
      </c>
      <c r="L42" s="13">
        <v>21.758050000000001</v>
      </c>
      <c r="M42" s="13">
        <v>1.6569449999999999</v>
      </c>
      <c r="N42" s="13">
        <v>4.9700000000000001E-2</v>
      </c>
      <c r="O42" s="13">
        <v>4.3E-3</v>
      </c>
      <c r="P42" s="12"/>
      <c r="Q42" s="34">
        <v>277.3</v>
      </c>
      <c r="R42" s="34">
        <v>20.399999999999999</v>
      </c>
      <c r="S42" s="35">
        <v>289.89999999999998</v>
      </c>
      <c r="T42" s="34">
        <v>6</v>
      </c>
      <c r="U42" s="34">
        <v>171.9</v>
      </c>
      <c r="V42" s="34">
        <v>203.9</v>
      </c>
      <c r="W42" s="34">
        <v>288.8</v>
      </c>
      <c r="X42" s="34">
        <v>5.8</v>
      </c>
      <c r="Y42" s="19"/>
      <c r="Z42" s="1">
        <v>6.5</v>
      </c>
      <c r="AA42" s="9">
        <f t="shared" si="8"/>
        <v>-68.64456079115763</v>
      </c>
      <c r="AB42" t="s">
        <v>63</v>
      </c>
      <c r="AD42" s="27" t="s">
        <v>63</v>
      </c>
    </row>
    <row r="43" spans="1:31" x14ac:dyDescent="0.3">
      <c r="A43" s="1" t="s">
        <v>121</v>
      </c>
      <c r="B43" s="1" t="s">
        <v>136</v>
      </c>
      <c r="C43" s="14">
        <v>323</v>
      </c>
      <c r="D43" s="14">
        <v>176</v>
      </c>
      <c r="E43" s="13">
        <f t="shared" si="6"/>
        <v>1.8352272727272729</v>
      </c>
      <c r="F43" s="13">
        <f t="shared" si="7"/>
        <v>0.54489164086687303</v>
      </c>
      <c r="G43" s="13">
        <v>0.33100000000000002</v>
      </c>
      <c r="H43" s="13">
        <v>2.7E-2</v>
      </c>
      <c r="I43" s="13">
        <v>4.6100000000000002E-2</v>
      </c>
      <c r="J43" s="13">
        <v>1.5E-3</v>
      </c>
      <c r="K43" s="10">
        <v>0.51507000000000003</v>
      </c>
      <c r="L43" s="13">
        <v>21.691970000000001</v>
      </c>
      <c r="M43" s="13">
        <v>1.741004</v>
      </c>
      <c r="N43" s="13">
        <v>5.1799999999999999E-2</v>
      </c>
      <c r="O43" s="13">
        <v>3.3E-3</v>
      </c>
      <c r="P43" s="12"/>
      <c r="Q43" s="34">
        <v>290.3</v>
      </c>
      <c r="R43" s="34">
        <v>20.2</v>
      </c>
      <c r="S43" s="35">
        <v>289.89999999999998</v>
      </c>
      <c r="T43" s="34">
        <v>12.1</v>
      </c>
      <c r="U43" s="34">
        <v>293.60000000000002</v>
      </c>
      <c r="V43" s="34">
        <v>156.5</v>
      </c>
      <c r="W43" s="34">
        <v>289.89999999999998</v>
      </c>
      <c r="X43" s="34">
        <v>12</v>
      </c>
      <c r="Y43" s="19"/>
      <c r="Z43" s="1">
        <v>-2.2999999999999998</v>
      </c>
      <c r="AA43" s="9">
        <f t="shared" si="8"/>
        <v>1.2602179836512448</v>
      </c>
      <c r="AE43">
        <v>1</v>
      </c>
    </row>
    <row r="44" spans="1:31" x14ac:dyDescent="0.3">
      <c r="A44" s="1" t="s">
        <v>130</v>
      </c>
      <c r="B44" s="1" t="s">
        <v>136</v>
      </c>
      <c r="C44" s="14">
        <v>264</v>
      </c>
      <c r="D44" s="14">
        <v>213</v>
      </c>
      <c r="E44" s="13">
        <f t="shared" si="6"/>
        <v>1.23943661971831</v>
      </c>
      <c r="F44" s="13">
        <f t="shared" si="7"/>
        <v>0.80681818181818177</v>
      </c>
      <c r="G44" s="13">
        <v>0.32700000000000001</v>
      </c>
      <c r="H44" s="13">
        <v>0.03</v>
      </c>
      <c r="I44" s="13">
        <v>4.6600000000000003E-2</v>
      </c>
      <c r="J44" s="13">
        <v>1.4E-3</v>
      </c>
      <c r="K44" s="10">
        <v>0.57799</v>
      </c>
      <c r="L44" s="13">
        <v>21.459230000000002</v>
      </c>
      <c r="M44" s="13">
        <v>1.7038439999999999</v>
      </c>
      <c r="N44" s="13">
        <v>4.9599999999999998E-2</v>
      </c>
      <c r="O44" s="13">
        <v>4.1000000000000003E-3</v>
      </c>
      <c r="P44" s="12"/>
      <c r="Q44" s="34">
        <v>287.3</v>
      </c>
      <c r="R44" s="34">
        <v>22.5</v>
      </c>
      <c r="S44" s="35">
        <v>296.10000000000002</v>
      </c>
      <c r="T44" s="34">
        <v>6</v>
      </c>
      <c r="U44" s="34">
        <v>216.2</v>
      </c>
      <c r="V44" s="34">
        <v>184.5</v>
      </c>
      <c r="W44" s="34">
        <v>297</v>
      </c>
      <c r="X44" s="34">
        <v>5.6</v>
      </c>
      <c r="Y44" s="19"/>
      <c r="Z44" s="1">
        <v>-0.93</v>
      </c>
      <c r="AA44" s="9">
        <f t="shared" si="8"/>
        <v>-36.956521739130437</v>
      </c>
      <c r="AE44">
        <v>1</v>
      </c>
    </row>
    <row r="45" spans="1:31" x14ac:dyDescent="0.3">
      <c r="A45" s="1" t="s">
        <v>127</v>
      </c>
      <c r="B45" s="1" t="s">
        <v>136</v>
      </c>
      <c r="C45" s="14">
        <v>199</v>
      </c>
      <c r="D45" s="14">
        <v>120</v>
      </c>
      <c r="E45" s="13">
        <f t="shared" si="6"/>
        <v>1.6583333333333334</v>
      </c>
      <c r="F45" s="13">
        <f t="shared" si="7"/>
        <v>0.60301507537688437</v>
      </c>
      <c r="G45" s="13">
        <v>0.35299999999999998</v>
      </c>
      <c r="H45" s="13">
        <v>3.4000000000000002E-2</v>
      </c>
      <c r="I45" s="13">
        <v>4.7800000000000002E-2</v>
      </c>
      <c r="J45" s="13">
        <v>1.8E-3</v>
      </c>
      <c r="K45" s="10">
        <v>0.46615000000000001</v>
      </c>
      <c r="L45" s="13">
        <v>20.920500000000001</v>
      </c>
      <c r="M45" s="13">
        <v>1.7069030000000001</v>
      </c>
      <c r="N45" s="13">
        <v>5.3400000000000003E-2</v>
      </c>
      <c r="O45" s="13">
        <v>4.3E-3</v>
      </c>
      <c r="P45" s="12"/>
      <c r="Q45" s="34">
        <v>307</v>
      </c>
      <c r="R45" s="34">
        <v>25</v>
      </c>
      <c r="S45" s="35">
        <v>302.2</v>
      </c>
      <c r="T45" s="34">
        <v>12.1</v>
      </c>
      <c r="U45" s="34">
        <v>343.2</v>
      </c>
      <c r="V45" s="34">
        <v>189.1</v>
      </c>
      <c r="W45" s="34">
        <v>302.3</v>
      </c>
      <c r="X45" s="34">
        <v>12.1</v>
      </c>
      <c r="Y45" s="19"/>
      <c r="Z45" s="1">
        <v>1.1000000000000001</v>
      </c>
      <c r="AA45" s="9">
        <f t="shared" si="8"/>
        <v>11.946386946386951</v>
      </c>
      <c r="AE45">
        <v>1</v>
      </c>
    </row>
    <row r="46" spans="1:31" x14ac:dyDescent="0.3">
      <c r="A46" s="1" t="s">
        <v>125</v>
      </c>
      <c r="B46" s="1" t="s">
        <v>136</v>
      </c>
      <c r="C46" s="14">
        <v>196</v>
      </c>
      <c r="D46" s="14">
        <v>123</v>
      </c>
      <c r="E46" s="13">
        <f t="shared" si="6"/>
        <v>1.5934959349593496</v>
      </c>
      <c r="F46" s="13">
        <f t="shared" si="7"/>
        <v>0.62755102040816324</v>
      </c>
      <c r="G46" s="13">
        <v>0.33200000000000002</v>
      </c>
      <c r="H46" s="13">
        <v>3.9E-2</v>
      </c>
      <c r="I46" s="13">
        <v>4.8000000000000001E-2</v>
      </c>
      <c r="J46" s="13">
        <v>2.2000000000000001E-3</v>
      </c>
      <c r="K46" s="10">
        <v>0.31180000000000002</v>
      </c>
      <c r="L46" s="13">
        <v>20.83333</v>
      </c>
      <c r="M46" s="13">
        <v>1.779514</v>
      </c>
      <c r="N46" s="13">
        <v>5.0799999999999998E-2</v>
      </c>
      <c r="O46" s="13">
        <v>5.3E-3</v>
      </c>
      <c r="P46" s="12"/>
      <c r="Q46" s="34">
        <v>291.10000000000002</v>
      </c>
      <c r="R46" s="34">
        <v>29.1</v>
      </c>
      <c r="S46" s="35">
        <v>302.2</v>
      </c>
      <c r="T46" s="34">
        <v>12.1</v>
      </c>
      <c r="U46" s="34">
        <v>202.6</v>
      </c>
      <c r="V46" s="34">
        <v>254.1</v>
      </c>
      <c r="W46" s="34">
        <v>301.7</v>
      </c>
      <c r="X46" s="34">
        <v>12</v>
      </c>
      <c r="Y46" s="19"/>
      <c r="Z46" s="1">
        <v>17</v>
      </c>
      <c r="AA46" s="9">
        <f t="shared" si="8"/>
        <v>-49.160908193484687</v>
      </c>
      <c r="AB46" t="s">
        <v>63</v>
      </c>
      <c r="AD46" s="27" t="s">
        <v>63</v>
      </c>
    </row>
    <row r="47" spans="1:31" x14ac:dyDescent="0.3">
      <c r="A47" s="1" t="s">
        <v>129</v>
      </c>
      <c r="B47" s="1" t="s">
        <v>136</v>
      </c>
      <c r="C47" s="14">
        <v>279</v>
      </c>
      <c r="D47" s="14">
        <v>243</v>
      </c>
      <c r="E47" s="13">
        <f t="shared" si="6"/>
        <v>1.1481481481481481</v>
      </c>
      <c r="F47" s="13">
        <f t="shared" si="7"/>
        <v>0.87096774193548387</v>
      </c>
      <c r="G47" s="13">
        <v>0.36</v>
      </c>
      <c r="H47" s="13">
        <v>2.5000000000000001E-2</v>
      </c>
      <c r="I47" s="13">
        <v>4.8000000000000001E-2</v>
      </c>
      <c r="J47" s="13">
        <v>1.6000000000000001E-3</v>
      </c>
      <c r="K47" s="10">
        <v>0.44122</v>
      </c>
      <c r="L47" s="13">
        <v>20.83333</v>
      </c>
      <c r="M47" s="13">
        <v>1.6927080000000001</v>
      </c>
      <c r="N47" s="13">
        <v>5.3999999999999999E-2</v>
      </c>
      <c r="O47" s="13">
        <v>3.5999999999999999E-3</v>
      </c>
      <c r="P47" s="12"/>
      <c r="Q47" s="34">
        <v>312.2</v>
      </c>
      <c r="R47" s="34">
        <v>18.3</v>
      </c>
      <c r="S47" s="35">
        <v>302.2</v>
      </c>
      <c r="T47" s="34">
        <v>12.1</v>
      </c>
      <c r="U47" s="34">
        <v>387.4</v>
      </c>
      <c r="V47" s="34">
        <v>139.30000000000001</v>
      </c>
      <c r="W47" s="34">
        <v>303.89999999999998</v>
      </c>
      <c r="X47" s="34">
        <v>11.8</v>
      </c>
      <c r="Y47" s="19"/>
      <c r="Z47" s="1">
        <v>-1.7</v>
      </c>
      <c r="AA47" s="9">
        <f t="shared" si="8"/>
        <v>21.992772328342795</v>
      </c>
      <c r="AE47">
        <v>1</v>
      </c>
    </row>
    <row r="48" spans="1:31" x14ac:dyDescent="0.3">
      <c r="A48" s="1" t="s">
        <v>126</v>
      </c>
      <c r="B48" s="1" t="s">
        <v>136</v>
      </c>
      <c r="C48" s="14">
        <v>165</v>
      </c>
      <c r="D48" s="14">
        <v>102</v>
      </c>
      <c r="E48" s="13">
        <f t="shared" si="6"/>
        <v>1.6176470588235294</v>
      </c>
      <c r="F48" s="13">
        <f t="shared" si="7"/>
        <v>0.61818181818181817</v>
      </c>
      <c r="G48" s="13">
        <v>0.33100000000000002</v>
      </c>
      <c r="H48" s="13">
        <v>3.4000000000000002E-2</v>
      </c>
      <c r="I48" s="13">
        <v>4.8099999999999997E-2</v>
      </c>
      <c r="J48" s="13">
        <v>1.4E-3</v>
      </c>
      <c r="K48" s="10">
        <v>-3.1026999999999999E-2</v>
      </c>
      <c r="L48" s="13">
        <v>20.790019999999998</v>
      </c>
      <c r="M48" s="13">
        <v>1.642455</v>
      </c>
      <c r="N48" s="13">
        <v>5.0700000000000002E-2</v>
      </c>
      <c r="O48" s="13">
        <v>5.5999999999999999E-3</v>
      </c>
      <c r="P48" s="12"/>
      <c r="Q48" s="34">
        <v>290.3</v>
      </c>
      <c r="R48" s="34">
        <v>25.4</v>
      </c>
      <c r="S48" s="35">
        <v>302.2</v>
      </c>
      <c r="T48" s="34">
        <v>6</v>
      </c>
      <c r="U48" s="34">
        <v>195.6</v>
      </c>
      <c r="V48" s="34">
        <v>240.2</v>
      </c>
      <c r="W48" s="34">
        <v>301.5</v>
      </c>
      <c r="X48" s="34">
        <v>5.8</v>
      </c>
      <c r="Y48" s="19"/>
      <c r="Z48" s="1">
        <v>2.7</v>
      </c>
      <c r="AA48" s="9">
        <f t="shared" si="8"/>
        <v>-54.498977505112464</v>
      </c>
      <c r="AB48" t="s">
        <v>63</v>
      </c>
      <c r="AE48">
        <v>1</v>
      </c>
    </row>
    <row r="49" spans="1:31" x14ac:dyDescent="0.3">
      <c r="A49" s="1" t="s">
        <v>132</v>
      </c>
      <c r="B49" s="1" t="s">
        <v>136</v>
      </c>
      <c r="C49" s="14">
        <v>244</v>
      </c>
      <c r="D49" s="14">
        <v>196</v>
      </c>
      <c r="E49" s="13">
        <f t="shared" si="6"/>
        <v>1.2448979591836735</v>
      </c>
      <c r="F49" s="13">
        <f t="shared" si="7"/>
        <v>0.80327868852459017</v>
      </c>
      <c r="G49" s="13">
        <v>0.377</v>
      </c>
      <c r="H49" s="13">
        <v>0.03</v>
      </c>
      <c r="I49" s="13">
        <v>4.8399999999999999E-2</v>
      </c>
      <c r="J49" s="13">
        <v>1.5E-3</v>
      </c>
      <c r="K49" s="10">
        <v>0.16883999999999999</v>
      </c>
      <c r="L49" s="13">
        <v>20.661159999999999</v>
      </c>
      <c r="M49" s="13">
        <v>1.6221570000000001</v>
      </c>
      <c r="N49" s="13">
        <v>5.4800000000000001E-2</v>
      </c>
      <c r="O49" s="13">
        <v>4.1999999999999997E-3</v>
      </c>
      <c r="P49" s="12"/>
      <c r="Q49" s="34">
        <v>324.8</v>
      </c>
      <c r="R49" s="34">
        <v>21.7</v>
      </c>
      <c r="S49" s="35">
        <v>302.2</v>
      </c>
      <c r="T49" s="34">
        <v>12.1</v>
      </c>
      <c r="U49" s="34">
        <v>490.1</v>
      </c>
      <c r="V49" s="34">
        <v>180.2</v>
      </c>
      <c r="W49" s="34">
        <v>306.39999999999998</v>
      </c>
      <c r="X49" s="34">
        <v>11.3</v>
      </c>
      <c r="Y49" s="19"/>
      <c r="Z49" s="1">
        <v>5</v>
      </c>
      <c r="AA49" s="9">
        <f t="shared" si="8"/>
        <v>38.339114466435433</v>
      </c>
      <c r="AE49">
        <v>1</v>
      </c>
    </row>
    <row r="50" spans="1:31" x14ac:dyDescent="0.3">
      <c r="A50" s="1" t="s">
        <v>133</v>
      </c>
      <c r="B50" s="1" t="s">
        <v>136</v>
      </c>
      <c r="C50" s="14">
        <v>247</v>
      </c>
      <c r="D50" s="14">
        <v>229</v>
      </c>
      <c r="E50" s="13">
        <f t="shared" si="6"/>
        <v>1.0786026200873362</v>
      </c>
      <c r="F50" s="13">
        <f t="shared" si="7"/>
        <v>0.92712550607287447</v>
      </c>
      <c r="G50" s="13">
        <v>0.35699999999999998</v>
      </c>
      <c r="H50" s="13">
        <v>2.9000000000000001E-2</v>
      </c>
      <c r="I50" s="13">
        <v>4.87E-2</v>
      </c>
      <c r="J50" s="13">
        <v>1.6000000000000001E-3</v>
      </c>
      <c r="K50" s="10">
        <v>0.47238000000000002</v>
      </c>
      <c r="L50" s="13">
        <v>20.53388</v>
      </c>
      <c r="M50" s="13">
        <v>1.6443970000000001</v>
      </c>
      <c r="N50" s="13">
        <v>5.3800000000000001E-2</v>
      </c>
      <c r="O50" s="13">
        <v>4.1000000000000003E-3</v>
      </c>
      <c r="P50" s="12"/>
      <c r="Q50" s="34">
        <v>310</v>
      </c>
      <c r="R50" s="34">
        <v>21.3</v>
      </c>
      <c r="S50" s="35">
        <v>308.39999999999998</v>
      </c>
      <c r="T50" s="34">
        <v>12</v>
      </c>
      <c r="U50" s="34">
        <v>322</v>
      </c>
      <c r="V50" s="34">
        <v>159.5</v>
      </c>
      <c r="W50" s="34">
        <v>308.5</v>
      </c>
      <c r="X50" s="34">
        <v>12</v>
      </c>
      <c r="Y50" s="19"/>
      <c r="Z50" s="1">
        <v>-5.5</v>
      </c>
      <c r="AA50" s="9">
        <f t="shared" si="8"/>
        <v>4.2236024844720532</v>
      </c>
      <c r="AB50" t="s">
        <v>63</v>
      </c>
      <c r="AD50" s="27" t="s">
        <v>63</v>
      </c>
      <c r="AE50">
        <v>1</v>
      </c>
    </row>
    <row r="51" spans="1:31" x14ac:dyDescent="0.3">
      <c r="A51" s="1" t="s">
        <v>128</v>
      </c>
      <c r="B51" s="1" t="s">
        <v>136</v>
      </c>
      <c r="C51" s="14">
        <v>184</v>
      </c>
      <c r="D51" s="14">
        <v>107</v>
      </c>
      <c r="E51" s="13">
        <f t="shared" si="6"/>
        <v>1.719626168224299</v>
      </c>
      <c r="F51" s="13">
        <f t="shared" si="7"/>
        <v>0.58152173913043481</v>
      </c>
      <c r="G51" s="13">
        <v>0.32200000000000001</v>
      </c>
      <c r="H51" s="13">
        <v>3.6999999999999998E-2</v>
      </c>
      <c r="I51" s="13">
        <v>4.9000000000000002E-2</v>
      </c>
      <c r="J51" s="13">
        <v>2.5000000000000001E-3</v>
      </c>
      <c r="K51" s="10">
        <v>-0.24376</v>
      </c>
      <c r="L51" s="13">
        <v>20.408159999999999</v>
      </c>
      <c r="M51" s="13">
        <v>1.83257</v>
      </c>
      <c r="N51" s="13">
        <v>4.7600000000000003E-2</v>
      </c>
      <c r="O51" s="13">
        <v>4.8999999999999998E-3</v>
      </c>
      <c r="P51" s="12"/>
      <c r="Q51" s="34">
        <v>283.39999999999998</v>
      </c>
      <c r="R51" s="34">
        <v>27.8</v>
      </c>
      <c r="S51" s="35">
        <v>308.39999999999998</v>
      </c>
      <c r="T51" s="34">
        <v>18.100000000000001</v>
      </c>
      <c r="U51" s="34">
        <v>82.4</v>
      </c>
      <c r="V51" s="34">
        <v>332</v>
      </c>
      <c r="W51" s="34">
        <v>300</v>
      </c>
      <c r="X51" s="34">
        <v>13.2</v>
      </c>
      <c r="Y51" s="19"/>
      <c r="Z51" s="1">
        <v>-2.5</v>
      </c>
      <c r="AA51" s="9">
        <f t="shared" si="8"/>
        <v>-274.27184466019412</v>
      </c>
      <c r="AE51">
        <v>1</v>
      </c>
    </row>
    <row r="52" spans="1:31" x14ac:dyDescent="0.3">
      <c r="A52" s="1" t="s">
        <v>131</v>
      </c>
      <c r="B52" s="1" t="s">
        <v>136</v>
      </c>
      <c r="C52" s="14">
        <v>266</v>
      </c>
      <c r="D52" s="14">
        <v>26.3</v>
      </c>
      <c r="E52" s="13">
        <f t="shared" si="6"/>
        <v>10.114068441064639</v>
      </c>
      <c r="F52" s="13">
        <f t="shared" si="7"/>
        <v>9.887218045112782E-2</v>
      </c>
      <c r="G52" s="13">
        <v>0.43</v>
      </c>
      <c r="H52" s="13">
        <v>4.1000000000000002E-2</v>
      </c>
      <c r="I52" s="13">
        <v>5.8200000000000002E-2</v>
      </c>
      <c r="J52" s="13">
        <v>3.8999999999999998E-3</v>
      </c>
      <c r="K52" s="10">
        <v>0.47516999999999998</v>
      </c>
      <c r="L52" s="13">
        <v>17.182130000000001</v>
      </c>
      <c r="M52" s="13">
        <v>1.7123090000000001</v>
      </c>
      <c r="N52" s="13">
        <v>5.16E-2</v>
      </c>
      <c r="O52" s="13">
        <v>5.4000000000000003E-3</v>
      </c>
      <c r="P52" s="12"/>
      <c r="Q52" s="34">
        <v>363.2</v>
      </c>
      <c r="R52" s="34">
        <v>28.5</v>
      </c>
      <c r="S52" s="35">
        <v>363.5</v>
      </c>
      <c r="T52" s="34">
        <v>23.9</v>
      </c>
      <c r="U52" s="34">
        <v>361.4</v>
      </c>
      <c r="V52" s="34">
        <v>192.7</v>
      </c>
      <c r="W52" s="34">
        <v>363.4</v>
      </c>
      <c r="X52" s="34">
        <v>22.1</v>
      </c>
      <c r="Y52" s="19"/>
      <c r="Z52" s="1">
        <v>3.7</v>
      </c>
      <c r="AA52" s="9">
        <f t="shared" si="8"/>
        <v>-0.5810736026563319</v>
      </c>
      <c r="AB52" t="s">
        <v>63</v>
      </c>
      <c r="AE52">
        <v>0</v>
      </c>
    </row>
    <row r="53" spans="1:31" ht="19.8" customHeight="1" x14ac:dyDescent="0.3">
      <c r="A53" s="63" t="s">
        <v>137</v>
      </c>
      <c r="B53" s="63"/>
      <c r="C53" s="63"/>
      <c r="D53" s="63"/>
      <c r="E53" s="63"/>
      <c r="F53" s="63"/>
      <c r="G53" s="63"/>
      <c r="P53" s="1"/>
      <c r="AA53" s="9"/>
    </row>
    <row r="54" spans="1:31" x14ac:dyDescent="0.3">
      <c r="A54" s="1" t="s">
        <v>119</v>
      </c>
      <c r="B54" s="1" t="s">
        <v>136</v>
      </c>
      <c r="C54" s="14">
        <v>115</v>
      </c>
      <c r="D54" s="1">
        <v>73</v>
      </c>
      <c r="E54" s="13">
        <f t="shared" ref="E54" si="9">1/F54</f>
        <v>1.5753424657534247</v>
      </c>
      <c r="F54" s="13">
        <f t="shared" ref="F54" si="10">D54/C54</f>
        <v>0.63478260869565217</v>
      </c>
      <c r="G54" s="13">
        <v>0.41399999999999998</v>
      </c>
      <c r="H54" s="13">
        <v>6.9000000000000006E-2</v>
      </c>
      <c r="I54" s="13">
        <v>5.0500000000000003E-2</v>
      </c>
      <c r="J54" s="13">
        <v>2.5999999999999999E-3</v>
      </c>
      <c r="K54" s="10">
        <v>0.39222000000000001</v>
      </c>
      <c r="L54" s="13">
        <v>19.80198</v>
      </c>
      <c r="M54" s="13">
        <v>1.0195080000000001</v>
      </c>
      <c r="N54" s="13">
        <v>5.79E-2</v>
      </c>
      <c r="O54" s="13">
        <v>8.6E-3</v>
      </c>
      <c r="P54" s="1"/>
      <c r="Q54" s="1">
        <v>352</v>
      </c>
      <c r="R54" s="1">
        <v>49</v>
      </c>
      <c r="S54" s="16">
        <v>318</v>
      </c>
      <c r="T54" s="1">
        <v>16</v>
      </c>
      <c r="U54" s="1">
        <v>584</v>
      </c>
      <c r="V54" s="1">
        <v>328</v>
      </c>
      <c r="W54" s="19">
        <v>317</v>
      </c>
      <c r="X54" s="19">
        <v>16</v>
      </c>
      <c r="Y54" s="19"/>
      <c r="Z54" s="1">
        <v>0.82</v>
      </c>
      <c r="AA54" s="9">
        <f t="shared" ref="AA54" si="11">100-(100*(S54/U54))</f>
        <v>45.547945205479458</v>
      </c>
    </row>
    <row r="55" spans="1:31" x14ac:dyDescent="0.3">
      <c r="O55" s="24"/>
    </row>
    <row r="56" spans="1:31" x14ac:dyDescent="0.3">
      <c r="O56" s="24"/>
    </row>
    <row r="57" spans="1:31" x14ac:dyDescent="0.3">
      <c r="O57" s="24"/>
    </row>
    <row r="58" spans="1:31" x14ac:dyDescent="0.3">
      <c r="A58" s="1"/>
      <c r="O58" s="24"/>
    </row>
    <row r="59" spans="1:31" x14ac:dyDescent="0.3">
      <c r="A59" s="1"/>
      <c r="O59" s="24"/>
    </row>
    <row r="60" spans="1:31" x14ac:dyDescent="0.3">
      <c r="A60" s="1"/>
      <c r="O60" s="24"/>
    </row>
    <row r="61" spans="1:31" x14ac:dyDescent="0.3">
      <c r="A61" s="1"/>
      <c r="O61" s="24"/>
    </row>
    <row r="62" spans="1:31" x14ac:dyDescent="0.3">
      <c r="A62" s="1"/>
      <c r="O62" s="24"/>
    </row>
    <row r="63" spans="1:31" x14ac:dyDescent="0.3">
      <c r="O63" s="24"/>
    </row>
    <row r="64" spans="1:31" x14ac:dyDescent="0.3">
      <c r="O64" s="24"/>
    </row>
    <row r="65" spans="15:15" x14ac:dyDescent="0.3">
      <c r="O65" s="24"/>
    </row>
    <row r="66" spans="15:15" x14ac:dyDescent="0.3">
      <c r="O66" s="24"/>
    </row>
    <row r="67" spans="15:15" x14ac:dyDescent="0.3">
      <c r="O67" s="24"/>
    </row>
    <row r="68" spans="15:15" x14ac:dyDescent="0.3">
      <c r="O68" s="24"/>
    </row>
    <row r="69" spans="15:15" x14ac:dyDescent="0.3">
      <c r="O69" s="24"/>
    </row>
  </sheetData>
  <mergeCells count="8">
    <mergeCell ref="A37:G37"/>
    <mergeCell ref="A53:G53"/>
    <mergeCell ref="A1:V1"/>
    <mergeCell ref="A2:A3"/>
    <mergeCell ref="B2:B3"/>
    <mergeCell ref="C2:D2"/>
    <mergeCell ref="A4:G4"/>
    <mergeCell ref="A22:G22"/>
  </mergeCells>
  <phoneticPr fontId="30" type="noConversion"/>
  <conditionalFormatting sqref="Z1:Z1048576">
    <cfRule type="cellIs" dxfId="6" priority="3" operator="lessThan">
      <formula>-5</formula>
    </cfRule>
    <cfRule type="cellIs" dxfId="5" priority="4" operator="greaterThan">
      <formula>10</formula>
    </cfRule>
    <cfRule type="cellIs" dxfId="4" priority="5" operator="greaterThan">
      <formula>10</formula>
    </cfRule>
    <cfRule type="cellIs" dxfId="3" priority="6" operator="greaterThan">
      <formula>5</formula>
    </cfRule>
    <cfRule type="cellIs" dxfId="2" priority="7" operator="lessThan">
      <formula>-10</formula>
    </cfRule>
  </conditionalFormatting>
  <conditionalFormatting sqref="AA1:AA1048576">
    <cfRule type="cellIs" dxfId="1" priority="1" operator="lessThan">
      <formula>-5</formula>
    </cfRule>
    <cfRule type="cellIs" dxfId="0" priority="2" operator="greaterThan">
      <formula>10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8B1FF-13CC-4ADC-9C1B-1FF04C09B831}">
  <sheetPr>
    <tabColor theme="4" tint="0.59999389629810485"/>
  </sheetPr>
  <dimension ref="A1:E12"/>
  <sheetViews>
    <sheetView workbookViewId="0">
      <selection activeCell="D42" sqref="D42"/>
    </sheetView>
  </sheetViews>
  <sheetFormatPr defaultRowHeight="14.4" x14ac:dyDescent="0.3"/>
  <cols>
    <col min="1" max="1" width="13.77734375" bestFit="1" customWidth="1"/>
  </cols>
  <sheetData>
    <row r="1" spans="1:5" x14ac:dyDescent="0.3">
      <c r="A1" s="36"/>
      <c r="B1" s="36"/>
      <c r="C1" s="37" t="s">
        <v>136</v>
      </c>
      <c r="D1" s="36"/>
    </row>
    <row r="2" spans="1:5" ht="15.6" x14ac:dyDescent="0.3">
      <c r="A2" s="38" t="s">
        <v>138</v>
      </c>
      <c r="B2" s="38" t="s">
        <v>138</v>
      </c>
      <c r="C2" s="38" t="s">
        <v>139</v>
      </c>
      <c r="D2" s="38" t="s">
        <v>9</v>
      </c>
      <c r="E2" s="39"/>
    </row>
    <row r="3" spans="1:5" ht="15.6" x14ac:dyDescent="0.3">
      <c r="A3" s="40" t="s">
        <v>140</v>
      </c>
      <c r="B3" s="40">
        <v>1</v>
      </c>
      <c r="C3" s="41">
        <v>302.8</v>
      </c>
      <c r="D3" s="41">
        <v>1.5</v>
      </c>
      <c r="E3" s="31"/>
    </row>
    <row r="4" spans="1:5" ht="15.6" x14ac:dyDescent="0.3">
      <c r="A4" s="40" t="s">
        <v>141</v>
      </c>
      <c r="B4" s="40">
        <v>2</v>
      </c>
      <c r="C4" s="42">
        <v>296.8</v>
      </c>
      <c r="D4" s="42">
        <v>2.4</v>
      </c>
    </row>
    <row r="5" spans="1:5" ht="15.6" x14ac:dyDescent="0.3">
      <c r="A5" s="40" t="s">
        <v>142</v>
      </c>
      <c r="B5" s="40">
        <v>3</v>
      </c>
      <c r="C5" s="42">
        <v>294.39999999999998</v>
      </c>
      <c r="D5" s="42">
        <v>2.4</v>
      </c>
    </row>
    <row r="6" spans="1:5" x14ac:dyDescent="0.3">
      <c r="C6" s="43">
        <f t="shared" ref="C6:D6" si="0">AVERAGE(C3:C5)</f>
        <v>298</v>
      </c>
      <c r="D6" s="43">
        <f t="shared" si="0"/>
        <v>2.1</v>
      </c>
      <c r="E6" t="s">
        <v>143</v>
      </c>
    </row>
    <row r="7" spans="1:5" x14ac:dyDescent="0.3">
      <c r="C7" s="47">
        <v>295</v>
      </c>
      <c r="D7" s="47">
        <v>1</v>
      </c>
      <c r="E7" t="s">
        <v>144</v>
      </c>
    </row>
    <row r="9" spans="1:5" ht="15.6" x14ac:dyDescent="0.3">
      <c r="A9" s="38"/>
      <c r="B9" s="38"/>
      <c r="C9" s="44" t="s">
        <v>136</v>
      </c>
      <c r="D9" s="45"/>
    </row>
    <row r="10" spans="1:5" ht="15.6" x14ac:dyDescent="0.3">
      <c r="A10" s="38" t="s">
        <v>145</v>
      </c>
      <c r="B10" s="38"/>
      <c r="C10" s="38" t="s">
        <v>139</v>
      </c>
      <c r="D10" s="38" t="s">
        <v>9</v>
      </c>
    </row>
    <row r="11" spans="1:5" ht="15.6" x14ac:dyDescent="0.3">
      <c r="A11" s="40" t="s">
        <v>146</v>
      </c>
      <c r="B11" s="40">
        <v>4</v>
      </c>
      <c r="C11" s="42">
        <v>317</v>
      </c>
      <c r="D11" s="42">
        <v>16</v>
      </c>
    </row>
    <row r="12" spans="1:5" x14ac:dyDescent="0.3">
      <c r="A12" s="46"/>
      <c r="B12" s="46"/>
      <c r="C12" s="47">
        <v>295</v>
      </c>
      <c r="D12" s="47">
        <v>1</v>
      </c>
      <c r="E12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11842-6438-4056-83CA-D856EE854EF9}">
  <dimension ref="A1:L47"/>
  <sheetViews>
    <sheetView tabSelected="1" workbookViewId="0">
      <selection activeCell="O12" sqref="O12"/>
    </sheetView>
  </sheetViews>
  <sheetFormatPr defaultRowHeight="14.4" x14ac:dyDescent="0.3"/>
  <cols>
    <col min="12" max="12" width="15.33203125" customWidth="1"/>
  </cols>
  <sheetData>
    <row r="1" spans="1:12" ht="18" x14ac:dyDescent="0.35">
      <c r="A1" s="68" t="s">
        <v>154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70"/>
    </row>
    <row r="2" spans="1:12" x14ac:dyDescent="0.3">
      <c r="A2" s="71" t="s">
        <v>154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3"/>
    </row>
    <row r="3" spans="1:12" x14ac:dyDescent="0.3">
      <c r="A3" s="54" t="s">
        <v>155</v>
      </c>
      <c r="F3" t="s">
        <v>210</v>
      </c>
      <c r="L3" s="55"/>
    </row>
    <row r="4" spans="1:12" x14ac:dyDescent="0.3">
      <c r="A4" s="54" t="s">
        <v>156</v>
      </c>
      <c r="F4" t="s">
        <v>211</v>
      </c>
      <c r="L4" s="55"/>
    </row>
    <row r="5" spans="1:12" x14ac:dyDescent="0.3">
      <c r="A5" s="54" t="s">
        <v>157</v>
      </c>
      <c r="F5" t="s">
        <v>158</v>
      </c>
      <c r="L5" s="55"/>
    </row>
    <row r="6" spans="1:12" x14ac:dyDescent="0.3">
      <c r="A6" s="54" t="s">
        <v>159</v>
      </c>
      <c r="F6" t="s">
        <v>212</v>
      </c>
      <c r="L6" s="55"/>
    </row>
    <row r="7" spans="1:12" x14ac:dyDescent="0.3">
      <c r="A7" s="71" t="s">
        <v>160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1:12" x14ac:dyDescent="0.3">
      <c r="A8" s="54" t="s">
        <v>161</v>
      </c>
      <c r="F8" t="s">
        <v>213</v>
      </c>
      <c r="L8" s="55"/>
    </row>
    <row r="9" spans="1:12" x14ac:dyDescent="0.3">
      <c r="A9" s="54" t="s">
        <v>162</v>
      </c>
      <c r="F9" t="s">
        <v>214</v>
      </c>
      <c r="L9" s="55"/>
    </row>
    <row r="10" spans="1:12" x14ac:dyDescent="0.3">
      <c r="A10" s="54" t="s">
        <v>163</v>
      </c>
      <c r="F10" t="s">
        <v>164</v>
      </c>
      <c r="L10" s="55"/>
    </row>
    <row r="11" spans="1:12" x14ac:dyDescent="0.3">
      <c r="A11" s="54" t="s">
        <v>165</v>
      </c>
      <c r="F11" t="s">
        <v>166</v>
      </c>
      <c r="L11" s="55"/>
    </row>
    <row r="12" spans="1:12" ht="16.2" x14ac:dyDescent="0.3">
      <c r="A12" s="54" t="s">
        <v>167</v>
      </c>
      <c r="F12" t="s">
        <v>215</v>
      </c>
      <c r="L12" s="55"/>
    </row>
    <row r="13" spans="1:12" x14ac:dyDescent="0.3">
      <c r="A13" s="54" t="s">
        <v>168</v>
      </c>
      <c r="F13" t="s">
        <v>216</v>
      </c>
      <c r="L13" s="55"/>
    </row>
    <row r="14" spans="1:12" x14ac:dyDescent="0.3">
      <c r="A14" s="54" t="s">
        <v>169</v>
      </c>
      <c r="F14" t="s">
        <v>217</v>
      </c>
      <c r="L14" s="55"/>
    </row>
    <row r="15" spans="1:12" x14ac:dyDescent="0.3">
      <c r="A15" s="54" t="s">
        <v>170</v>
      </c>
      <c r="F15" t="s">
        <v>171</v>
      </c>
      <c r="L15" s="55"/>
    </row>
    <row r="16" spans="1:12" x14ac:dyDescent="0.3">
      <c r="A16" s="54" t="s">
        <v>172</v>
      </c>
      <c r="F16" t="s">
        <v>218</v>
      </c>
      <c r="L16" s="55"/>
    </row>
    <row r="17" spans="1:12" x14ac:dyDescent="0.3">
      <c r="A17" s="54" t="s">
        <v>173</v>
      </c>
      <c r="F17" t="s">
        <v>174</v>
      </c>
      <c r="L17" s="55"/>
    </row>
    <row r="18" spans="1:12" x14ac:dyDescent="0.3">
      <c r="A18" s="54" t="s">
        <v>175</v>
      </c>
      <c r="F18" t="s">
        <v>176</v>
      </c>
      <c r="L18" s="55"/>
    </row>
    <row r="19" spans="1:12" x14ac:dyDescent="0.3">
      <c r="A19" s="54" t="s">
        <v>177</v>
      </c>
      <c r="F19" t="s">
        <v>219</v>
      </c>
      <c r="L19" s="55"/>
    </row>
    <row r="20" spans="1:12" x14ac:dyDescent="0.3">
      <c r="A20" s="71" t="s">
        <v>178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3"/>
    </row>
    <row r="21" spans="1:12" x14ac:dyDescent="0.3">
      <c r="A21" s="54" t="s">
        <v>161</v>
      </c>
      <c r="F21" t="s">
        <v>220</v>
      </c>
      <c r="L21" s="55"/>
    </row>
    <row r="22" spans="1:12" x14ac:dyDescent="0.3">
      <c r="A22" s="54" t="s">
        <v>179</v>
      </c>
      <c r="F22" t="s">
        <v>180</v>
      </c>
      <c r="L22" s="55"/>
    </row>
    <row r="23" spans="1:12" x14ac:dyDescent="0.3">
      <c r="A23" s="54" t="s">
        <v>181</v>
      </c>
      <c r="F23" t="s">
        <v>221</v>
      </c>
      <c r="L23" s="55"/>
    </row>
    <row r="24" spans="1:12" x14ac:dyDescent="0.3">
      <c r="A24" s="54" t="s">
        <v>182</v>
      </c>
      <c r="F24" t="s">
        <v>222</v>
      </c>
      <c r="L24" s="55"/>
    </row>
    <row r="25" spans="1:12" x14ac:dyDescent="0.3">
      <c r="A25" s="54"/>
      <c r="F25" t="s">
        <v>223</v>
      </c>
      <c r="L25" s="55"/>
    </row>
    <row r="26" spans="1:12" x14ac:dyDescent="0.3">
      <c r="A26" s="54" t="s">
        <v>183</v>
      </c>
      <c r="F26" t="s">
        <v>184</v>
      </c>
      <c r="L26" s="55"/>
    </row>
    <row r="27" spans="1:12" x14ac:dyDescent="0.3">
      <c r="A27" s="54" t="s">
        <v>185</v>
      </c>
      <c r="F27" t="s">
        <v>186</v>
      </c>
      <c r="L27" s="55"/>
    </row>
    <row r="28" spans="1:12" x14ac:dyDescent="0.3">
      <c r="A28" s="54" t="s">
        <v>187</v>
      </c>
      <c r="F28" t="s">
        <v>224</v>
      </c>
      <c r="L28" s="55"/>
    </row>
    <row r="29" spans="1:12" x14ac:dyDescent="0.3">
      <c r="A29" s="54" t="s">
        <v>188</v>
      </c>
      <c r="F29" t="s">
        <v>225</v>
      </c>
      <c r="L29" s="55"/>
    </row>
    <row r="30" spans="1:12" ht="16.2" x14ac:dyDescent="0.3">
      <c r="A30" s="54" t="s">
        <v>189</v>
      </c>
      <c r="F30" t="s">
        <v>226</v>
      </c>
      <c r="L30" s="55"/>
    </row>
    <row r="31" spans="1:12" x14ac:dyDescent="0.3">
      <c r="A31" s="54" t="s">
        <v>190</v>
      </c>
      <c r="F31" t="s">
        <v>191</v>
      </c>
      <c r="L31" s="55"/>
    </row>
    <row r="32" spans="1:12" x14ac:dyDescent="0.3">
      <c r="A32" s="71" t="s">
        <v>192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3"/>
    </row>
    <row r="33" spans="1:12" x14ac:dyDescent="0.3">
      <c r="A33" s="54" t="s">
        <v>193</v>
      </c>
      <c r="F33" t="s">
        <v>227</v>
      </c>
      <c r="L33" s="55"/>
    </row>
    <row r="34" spans="1:12" x14ac:dyDescent="0.3">
      <c r="A34" s="54" t="s">
        <v>194</v>
      </c>
      <c r="F34" t="s">
        <v>228</v>
      </c>
      <c r="L34" s="55"/>
    </row>
    <row r="35" spans="1:12" x14ac:dyDescent="0.3">
      <c r="A35" s="54" t="s">
        <v>195</v>
      </c>
      <c r="F35" t="s">
        <v>196</v>
      </c>
      <c r="L35" s="55"/>
    </row>
    <row r="36" spans="1:12" x14ac:dyDescent="0.3">
      <c r="A36" s="54" t="s">
        <v>197</v>
      </c>
      <c r="F36" t="s">
        <v>229</v>
      </c>
      <c r="L36" s="55"/>
    </row>
    <row r="37" spans="1:12" x14ac:dyDescent="0.3">
      <c r="A37" s="54" t="s">
        <v>198</v>
      </c>
      <c r="F37" t="s">
        <v>199</v>
      </c>
      <c r="L37" s="55"/>
    </row>
    <row r="38" spans="1:12" x14ac:dyDescent="0.3">
      <c r="A38" s="54"/>
      <c r="F38" t="s">
        <v>200</v>
      </c>
      <c r="L38" s="55"/>
    </row>
    <row r="39" spans="1:12" x14ac:dyDescent="0.3">
      <c r="A39" s="54" t="s">
        <v>201</v>
      </c>
      <c r="F39" t="s">
        <v>202</v>
      </c>
      <c r="L39" s="55"/>
    </row>
    <row r="40" spans="1:12" x14ac:dyDescent="0.3">
      <c r="A40" s="54" t="s">
        <v>203</v>
      </c>
      <c r="F40" t="s">
        <v>204</v>
      </c>
      <c r="L40" s="55"/>
    </row>
    <row r="41" spans="1:12" x14ac:dyDescent="0.3">
      <c r="A41" s="54" t="s">
        <v>205</v>
      </c>
      <c r="L41" s="55"/>
    </row>
    <row r="42" spans="1:12" x14ac:dyDescent="0.3">
      <c r="A42" s="54" t="s">
        <v>206</v>
      </c>
      <c r="F42" t="s">
        <v>230</v>
      </c>
      <c r="L42" s="55"/>
    </row>
    <row r="43" spans="1:12" x14ac:dyDescent="0.3">
      <c r="A43" s="54"/>
      <c r="F43" t="s">
        <v>207</v>
      </c>
      <c r="L43" s="55"/>
    </row>
    <row r="44" spans="1:12" x14ac:dyDescent="0.3">
      <c r="A44" s="54"/>
      <c r="F44" t="s">
        <v>208</v>
      </c>
      <c r="L44" s="55"/>
    </row>
    <row r="45" spans="1:12" x14ac:dyDescent="0.3">
      <c r="A45" s="54" t="s">
        <v>209</v>
      </c>
      <c r="F45" t="s">
        <v>231</v>
      </c>
      <c r="L45" s="55"/>
    </row>
    <row r="46" spans="1:12" x14ac:dyDescent="0.3">
      <c r="A46" s="54"/>
      <c r="F46" t="s">
        <v>232</v>
      </c>
      <c r="L46" s="55"/>
    </row>
    <row r="47" spans="1:12" x14ac:dyDescent="0.3">
      <c r="A47" s="56"/>
      <c r="B47" s="57"/>
      <c r="C47" s="57"/>
      <c r="D47" s="57"/>
      <c r="E47" s="57"/>
      <c r="F47" s="57" t="s">
        <v>233</v>
      </c>
      <c r="G47" s="57"/>
      <c r="H47" s="57"/>
      <c r="I47" s="57"/>
      <c r="J47" s="57"/>
      <c r="K47" s="57"/>
      <c r="L47" s="58"/>
    </row>
  </sheetData>
  <mergeCells count="5">
    <mergeCell ref="A1:L1"/>
    <mergeCell ref="A2:L2"/>
    <mergeCell ref="A7:L7"/>
    <mergeCell ref="A20:L20"/>
    <mergeCell ref="A32:L3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Zircon U-Pb Ages_MUN</vt:lpstr>
      <vt:lpstr>02123</vt:lpstr>
      <vt:lpstr>TOTAL</vt:lpstr>
      <vt:lpstr>Data_Reporting_Table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Prieto</dc:creator>
  <cp:lastModifiedBy>Nicolas Prieto</cp:lastModifiedBy>
  <dcterms:created xsi:type="dcterms:W3CDTF">2024-07-25T14:41:06Z</dcterms:created>
  <dcterms:modified xsi:type="dcterms:W3CDTF">2025-01-28T17:51:29Z</dcterms:modified>
</cp:coreProperties>
</file>