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Sc Thesis\Anexes\Final_November\"/>
    </mc:Choice>
  </mc:AlternateContent>
  <xr:revisionPtr revIDLastSave="0" documentId="13_ncr:1_{C66C0F32-1B46-4589-A0F4-232C8BAE1354}" xr6:coauthVersionLast="47" xr6:coauthVersionMax="47" xr10:uidLastSave="{00000000-0000-0000-0000-000000000000}"/>
  <bookViews>
    <workbookView xWindow="-108" yWindow="-108" windowWidth="23256" windowHeight="12456" xr2:uid="{323E8D0B-BEC4-4282-A249-F6A83B31E9D2}"/>
  </bookViews>
  <sheets>
    <sheet name="Zircon U-Pb Ages" sheetId="10" r:id="rId1"/>
    <sheet name="Plesovice" sheetId="13" r:id="rId2"/>
    <sheet name="Data_Reporting_Table" sheetId="12" r:id="rId3"/>
  </sheets>
  <definedNames>
    <definedName name="_xlnm._FilterDatabase" localSheetId="1" hidden="1">Plesovice!$A$3:$AC$3</definedName>
    <definedName name="_xlnm._FilterDatabase" localSheetId="0" hidden="1">'Zircon U-Pb Ages'!$AB$1:$AB$461</definedName>
    <definedName name="_xlchart.v1.0" hidden="1">'Zircon U-Pb Ages'!$O$399:$O$447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3" l="1"/>
  <c r="D25" i="13"/>
  <c r="E52" i="13"/>
  <c r="D52" i="13"/>
  <c r="E16" i="13"/>
  <c r="D16" i="13"/>
  <c r="E32" i="13"/>
  <c r="D32" i="13"/>
  <c r="E15" i="13"/>
  <c r="D15" i="13"/>
  <c r="E12" i="13"/>
  <c r="D12" i="13"/>
  <c r="E49" i="13"/>
  <c r="D49" i="13"/>
  <c r="E19" i="13"/>
  <c r="D19" i="13"/>
  <c r="E23" i="13"/>
  <c r="D23" i="13"/>
  <c r="E7" i="13"/>
  <c r="D7" i="13"/>
  <c r="E21" i="13"/>
  <c r="D21" i="13"/>
  <c r="E43" i="13"/>
  <c r="D43" i="13"/>
  <c r="E37" i="13"/>
  <c r="D37" i="13"/>
  <c r="E40" i="13"/>
  <c r="D40" i="13"/>
  <c r="E34" i="13"/>
  <c r="D34" i="13"/>
  <c r="E53" i="13"/>
  <c r="D53" i="13"/>
  <c r="E55" i="13"/>
  <c r="D55" i="13"/>
  <c r="E44" i="13"/>
  <c r="D44" i="13"/>
  <c r="E31" i="13"/>
  <c r="D31" i="13"/>
  <c r="E54" i="13"/>
  <c r="D54" i="13"/>
  <c r="E58" i="13"/>
  <c r="D58" i="13"/>
  <c r="E22" i="13"/>
  <c r="D22" i="13"/>
  <c r="E56" i="13"/>
  <c r="D56" i="13"/>
  <c r="E41" i="13"/>
  <c r="D41" i="13"/>
  <c r="E51" i="13"/>
  <c r="D51" i="13"/>
  <c r="E48" i="13"/>
  <c r="D48" i="13"/>
  <c r="E39" i="13"/>
  <c r="D39" i="13"/>
  <c r="E26" i="13"/>
  <c r="D26" i="13"/>
  <c r="E10" i="13"/>
  <c r="D10" i="13"/>
  <c r="E13" i="13"/>
  <c r="D13" i="13"/>
  <c r="E46" i="13"/>
  <c r="D46" i="13"/>
  <c r="E11" i="13"/>
  <c r="D11" i="13"/>
  <c r="E28" i="13"/>
  <c r="D28" i="13"/>
  <c r="E5" i="13"/>
  <c r="D5" i="13"/>
  <c r="E35" i="13"/>
  <c r="D35" i="13"/>
  <c r="E8" i="13"/>
  <c r="D8" i="13"/>
  <c r="E6" i="13"/>
  <c r="D6" i="13"/>
  <c r="E14" i="13"/>
  <c r="D14" i="13"/>
  <c r="E4" i="13"/>
  <c r="D4" i="13"/>
  <c r="E30" i="13"/>
  <c r="D30" i="13"/>
  <c r="E9" i="13"/>
  <c r="D9" i="13"/>
  <c r="E18" i="13"/>
  <c r="D18" i="13"/>
  <c r="E50" i="13"/>
  <c r="D50" i="13"/>
  <c r="E29" i="13"/>
  <c r="D29" i="13"/>
  <c r="E24" i="13"/>
  <c r="D24" i="13"/>
  <c r="E17" i="13"/>
  <c r="D17" i="13"/>
  <c r="E33" i="13"/>
  <c r="D33" i="13"/>
  <c r="E45" i="13"/>
  <c r="D45" i="13"/>
  <c r="E38" i="13"/>
  <c r="D38" i="13"/>
  <c r="E20" i="13"/>
  <c r="D20" i="13"/>
  <c r="E27" i="13"/>
  <c r="D27" i="13"/>
  <c r="E42" i="13"/>
  <c r="D42" i="13"/>
  <c r="E36" i="13"/>
  <c r="D36" i="13"/>
  <c r="E47" i="13"/>
  <c r="D47" i="13"/>
  <c r="H57" i="13"/>
  <c r="E57" i="13"/>
  <c r="D57" i="13"/>
  <c r="AA397" i="10"/>
  <c r="F397" i="10"/>
  <c r="E397" i="10"/>
  <c r="AA396" i="10"/>
  <c r="F396" i="10"/>
  <c r="E396" i="10"/>
  <c r="AA395" i="10"/>
  <c r="F395" i="10"/>
  <c r="E395" i="10"/>
  <c r="AA394" i="10"/>
  <c r="F394" i="10"/>
  <c r="E394" i="10"/>
  <c r="AA393" i="10"/>
  <c r="F393" i="10"/>
  <c r="E393" i="10"/>
  <c r="AA392" i="10"/>
  <c r="F392" i="10"/>
  <c r="E392" i="10"/>
  <c r="AA391" i="10"/>
  <c r="F391" i="10"/>
  <c r="E391" i="10"/>
  <c r="AA390" i="10"/>
  <c r="F390" i="10"/>
  <c r="E390" i="10"/>
  <c r="AA389" i="10"/>
  <c r="F389" i="10"/>
  <c r="E389" i="10"/>
  <c r="AA388" i="10"/>
  <c r="F388" i="10"/>
  <c r="E388" i="10"/>
  <c r="AA387" i="10"/>
  <c r="F387" i="10"/>
  <c r="E387" i="10"/>
  <c r="AA386" i="10"/>
  <c r="F386" i="10"/>
  <c r="E386" i="10"/>
  <c r="AA385" i="10"/>
  <c r="F385" i="10"/>
  <c r="E385" i="10"/>
  <c r="AA384" i="10"/>
  <c r="F384" i="10"/>
  <c r="E384" i="10"/>
  <c r="AA383" i="10"/>
  <c r="F383" i="10"/>
  <c r="E383" i="10"/>
  <c r="AA382" i="10"/>
  <c r="F382" i="10"/>
  <c r="E382" i="10"/>
  <c r="AA381" i="10"/>
  <c r="F381" i="10"/>
  <c r="E381" i="10"/>
  <c r="AA380" i="10"/>
  <c r="F380" i="10"/>
  <c r="E380" i="10"/>
  <c r="AA379" i="10"/>
  <c r="F379" i="10"/>
  <c r="E379" i="10"/>
  <c r="AA378" i="10"/>
  <c r="F378" i="10"/>
  <c r="E378" i="10"/>
  <c r="AA377" i="10"/>
  <c r="F377" i="10"/>
  <c r="E377" i="10"/>
  <c r="AA376" i="10"/>
  <c r="F376" i="10"/>
  <c r="E376" i="10"/>
  <c r="AA375" i="10"/>
  <c r="F375" i="10"/>
  <c r="E375" i="10"/>
  <c r="AA374" i="10"/>
  <c r="F374" i="10"/>
  <c r="E374" i="10"/>
  <c r="AA373" i="10"/>
  <c r="F373" i="10"/>
  <c r="E373" i="10"/>
  <c r="AA372" i="10"/>
  <c r="F372" i="10"/>
  <c r="E372" i="10"/>
  <c r="AA371" i="10"/>
  <c r="F371" i="10"/>
  <c r="E371" i="10"/>
  <c r="AA370" i="10"/>
  <c r="F370" i="10"/>
  <c r="E370" i="10"/>
  <c r="AA369" i="10"/>
  <c r="F369" i="10"/>
  <c r="E369" i="10"/>
  <c r="AA368" i="10"/>
  <c r="F368" i="10"/>
  <c r="E368" i="10"/>
  <c r="AA367" i="10"/>
  <c r="F367" i="10"/>
  <c r="E367" i="10"/>
  <c r="AA366" i="10"/>
  <c r="F366" i="10"/>
  <c r="E366" i="10"/>
  <c r="AA365" i="10"/>
  <c r="F365" i="10"/>
  <c r="E365" i="10"/>
  <c r="AA364" i="10"/>
  <c r="F364" i="10"/>
  <c r="E364" i="10"/>
  <c r="AA363" i="10"/>
  <c r="F363" i="10"/>
  <c r="E363" i="10"/>
  <c r="AA362" i="10"/>
  <c r="F362" i="10"/>
  <c r="E362" i="10"/>
  <c r="AA361" i="10"/>
  <c r="F361" i="10"/>
  <c r="E361" i="10"/>
  <c r="AA360" i="10"/>
  <c r="F360" i="10"/>
  <c r="E360" i="10"/>
  <c r="AA359" i="10"/>
  <c r="F359" i="10"/>
  <c r="E359" i="10"/>
  <c r="AA358" i="10"/>
  <c r="F358" i="10"/>
  <c r="E358" i="10"/>
  <c r="AA357" i="10"/>
  <c r="F357" i="10"/>
  <c r="E357" i="10"/>
  <c r="AA356" i="10"/>
  <c r="F356" i="10"/>
  <c r="E356" i="10"/>
  <c r="AA355" i="10"/>
  <c r="F355" i="10"/>
  <c r="E355" i="10"/>
  <c r="AA354" i="10"/>
  <c r="F354" i="10"/>
  <c r="E354" i="10"/>
  <c r="AA353" i="10"/>
  <c r="F353" i="10"/>
  <c r="E353" i="10"/>
  <c r="AA352" i="10"/>
  <c r="F352" i="10"/>
  <c r="E352" i="10"/>
  <c r="AA351" i="10"/>
  <c r="F351" i="10"/>
  <c r="E351" i="10"/>
  <c r="AA350" i="10"/>
  <c r="F350" i="10"/>
  <c r="E350" i="10"/>
  <c r="AA349" i="10"/>
  <c r="F349" i="10"/>
  <c r="E349" i="10"/>
  <c r="AA348" i="10"/>
  <c r="F348" i="10"/>
  <c r="E348" i="10"/>
  <c r="AA347" i="10"/>
  <c r="F347" i="10"/>
  <c r="E347" i="10"/>
  <c r="AA346" i="10"/>
  <c r="F346" i="10"/>
  <c r="E346" i="10"/>
  <c r="AA345" i="10"/>
  <c r="F345" i="10"/>
  <c r="E345" i="10"/>
  <c r="AA344" i="10"/>
  <c r="F344" i="10"/>
  <c r="E344" i="10"/>
  <c r="AA343" i="10"/>
  <c r="F343" i="10"/>
  <c r="E343" i="10"/>
  <c r="AA342" i="10"/>
  <c r="F342" i="10"/>
  <c r="E342" i="10"/>
  <c r="AA341" i="10"/>
  <c r="F341" i="10"/>
  <c r="E341" i="10"/>
  <c r="AA340" i="10"/>
  <c r="F340" i="10"/>
  <c r="E340" i="10"/>
  <c r="AA339" i="10"/>
  <c r="F339" i="10"/>
  <c r="E339" i="10"/>
  <c r="AA338" i="10"/>
  <c r="F338" i="10"/>
  <c r="E338" i="10"/>
  <c r="AA337" i="10"/>
  <c r="F337" i="10"/>
  <c r="E337" i="10"/>
  <c r="AA336" i="10"/>
  <c r="F336" i="10"/>
  <c r="E336" i="10"/>
  <c r="AA335" i="10"/>
  <c r="F335" i="10"/>
  <c r="E335" i="10"/>
  <c r="AA334" i="10"/>
  <c r="F334" i="10"/>
  <c r="E334" i="10"/>
  <c r="AA333" i="10"/>
  <c r="F333" i="10"/>
  <c r="E333" i="10"/>
  <c r="AA332" i="10"/>
  <c r="F332" i="10"/>
  <c r="E332" i="10"/>
  <c r="AA331" i="10"/>
  <c r="F331" i="10"/>
  <c r="E331" i="10"/>
  <c r="AA330" i="10"/>
  <c r="F330" i="10"/>
  <c r="E330" i="10"/>
  <c r="AA329" i="10"/>
  <c r="F329" i="10"/>
  <c r="E329" i="10"/>
  <c r="AA328" i="10"/>
  <c r="F328" i="10"/>
  <c r="E328" i="10"/>
  <c r="AA327" i="10"/>
  <c r="F327" i="10"/>
  <c r="E327" i="10"/>
  <c r="AA326" i="10"/>
  <c r="F326" i="10"/>
  <c r="E326" i="10"/>
  <c r="AA325" i="10"/>
  <c r="F325" i="10"/>
  <c r="E325" i="10"/>
  <c r="AA324" i="10"/>
  <c r="F324" i="10"/>
  <c r="E324" i="10"/>
  <c r="AA323" i="10"/>
  <c r="F323" i="10"/>
  <c r="E323" i="10"/>
  <c r="AA322" i="10"/>
  <c r="F322" i="10"/>
  <c r="E322" i="10"/>
  <c r="AA321" i="10"/>
  <c r="F321" i="10"/>
  <c r="E321" i="10"/>
  <c r="AA320" i="10"/>
  <c r="F320" i="10"/>
  <c r="E320" i="10"/>
  <c r="AA319" i="10"/>
  <c r="F319" i="10"/>
  <c r="E319" i="10"/>
  <c r="AA318" i="10"/>
  <c r="F318" i="10"/>
  <c r="E318" i="10"/>
  <c r="AA317" i="10"/>
  <c r="F317" i="10"/>
  <c r="E317" i="10"/>
  <c r="AA316" i="10"/>
  <c r="F316" i="10"/>
  <c r="E316" i="10"/>
  <c r="AA315" i="10"/>
  <c r="F315" i="10"/>
  <c r="E315" i="10"/>
  <c r="AA314" i="10"/>
  <c r="F314" i="10"/>
  <c r="E314" i="10"/>
  <c r="AA313" i="10"/>
  <c r="F313" i="10"/>
  <c r="E313" i="10"/>
  <c r="AA312" i="10"/>
  <c r="F312" i="10"/>
  <c r="E312" i="10"/>
  <c r="AA311" i="10"/>
  <c r="F311" i="10"/>
  <c r="E311" i="10"/>
  <c r="AA310" i="10"/>
  <c r="F310" i="10"/>
  <c r="E310" i="10"/>
  <c r="AA309" i="10"/>
  <c r="F309" i="10"/>
  <c r="E309" i="10"/>
  <c r="AA308" i="10"/>
  <c r="F308" i="10"/>
  <c r="E308" i="10"/>
  <c r="AA307" i="10"/>
  <c r="F307" i="10"/>
  <c r="E307" i="10"/>
  <c r="AA306" i="10"/>
  <c r="F306" i="10"/>
  <c r="E306" i="10"/>
  <c r="AA305" i="10"/>
  <c r="F305" i="10"/>
  <c r="E305" i="10"/>
  <c r="AA304" i="10"/>
  <c r="F304" i="10"/>
  <c r="E304" i="10"/>
  <c r="AA303" i="10"/>
  <c r="F303" i="10"/>
  <c r="E303" i="10"/>
  <c r="AA302" i="10"/>
  <c r="F302" i="10"/>
  <c r="E302" i="10"/>
  <c r="AA301" i="10"/>
  <c r="F301" i="10"/>
  <c r="E301" i="10"/>
  <c r="AA300" i="10"/>
  <c r="F300" i="10"/>
  <c r="E300" i="10"/>
  <c r="AA299" i="10"/>
  <c r="F299" i="10"/>
  <c r="E299" i="10"/>
  <c r="AA298" i="10"/>
  <c r="F298" i="10"/>
  <c r="E298" i="10"/>
  <c r="AA297" i="10"/>
  <c r="F297" i="10"/>
  <c r="E297" i="10"/>
  <c r="AA296" i="10"/>
  <c r="F296" i="10"/>
  <c r="E296" i="10"/>
  <c r="AA295" i="10"/>
  <c r="F295" i="10"/>
  <c r="E295" i="10"/>
  <c r="AA294" i="10"/>
  <c r="F294" i="10"/>
  <c r="E294" i="10"/>
  <c r="AA293" i="10"/>
  <c r="F293" i="10"/>
  <c r="E293" i="10"/>
  <c r="AA292" i="10"/>
  <c r="F292" i="10"/>
  <c r="E292" i="10"/>
  <c r="AA291" i="10"/>
  <c r="F291" i="10"/>
  <c r="E291" i="10"/>
  <c r="AA290" i="10"/>
  <c r="F290" i="10"/>
  <c r="E290" i="10"/>
  <c r="AA289" i="10"/>
  <c r="F289" i="10"/>
  <c r="E289" i="10"/>
  <c r="AA288" i="10"/>
  <c r="F288" i="10"/>
  <c r="E288" i="10"/>
  <c r="AA287" i="10"/>
  <c r="F287" i="10"/>
  <c r="E287" i="10"/>
  <c r="AA286" i="10"/>
  <c r="F286" i="10"/>
  <c r="E286" i="10"/>
  <c r="AA285" i="10"/>
  <c r="F285" i="10"/>
  <c r="E285" i="10"/>
  <c r="AA284" i="10"/>
  <c r="F284" i="10"/>
  <c r="E284" i="10"/>
  <c r="AA283" i="10"/>
  <c r="F283" i="10"/>
  <c r="E283" i="10"/>
  <c r="AA282" i="10"/>
  <c r="F282" i="10"/>
  <c r="E282" i="10"/>
  <c r="AA281" i="10"/>
  <c r="F281" i="10"/>
  <c r="E281" i="10"/>
  <c r="AA280" i="10"/>
  <c r="F280" i="10"/>
  <c r="E280" i="10"/>
  <c r="AA279" i="10"/>
  <c r="F279" i="10"/>
  <c r="E279" i="10"/>
  <c r="AA278" i="10"/>
  <c r="F278" i="10"/>
  <c r="E278" i="10"/>
  <c r="AA277" i="10"/>
  <c r="F277" i="10"/>
  <c r="E277" i="10"/>
  <c r="AA276" i="10"/>
  <c r="F276" i="10"/>
  <c r="E276" i="10"/>
  <c r="AA275" i="10"/>
  <c r="F275" i="10"/>
  <c r="E275" i="10"/>
  <c r="AA274" i="10"/>
  <c r="F274" i="10"/>
  <c r="E274" i="10"/>
  <c r="AA273" i="10"/>
  <c r="F273" i="10"/>
  <c r="E273" i="10"/>
  <c r="AA272" i="10"/>
  <c r="F272" i="10"/>
  <c r="E272" i="10"/>
  <c r="AA271" i="10"/>
  <c r="F271" i="10"/>
  <c r="E271" i="10"/>
  <c r="AA270" i="10"/>
  <c r="F270" i="10"/>
  <c r="E270" i="10"/>
  <c r="AA269" i="10"/>
  <c r="F269" i="10"/>
  <c r="E269" i="10"/>
  <c r="AA268" i="10"/>
  <c r="F268" i="10"/>
  <c r="E268" i="10"/>
  <c r="AA267" i="10"/>
  <c r="F267" i="10"/>
  <c r="E267" i="10"/>
  <c r="AA266" i="10"/>
  <c r="F266" i="10"/>
  <c r="E266" i="10"/>
  <c r="AA265" i="10"/>
  <c r="F265" i="10"/>
  <c r="E265" i="10"/>
  <c r="AA227" i="10"/>
  <c r="F227" i="10"/>
  <c r="E227" i="10"/>
  <c r="AA226" i="10"/>
  <c r="F226" i="10"/>
  <c r="E226" i="10"/>
  <c r="AA225" i="10"/>
  <c r="F225" i="10"/>
  <c r="E225" i="10"/>
  <c r="AA224" i="10"/>
  <c r="F224" i="10"/>
  <c r="E224" i="10"/>
  <c r="AA223" i="10"/>
  <c r="F223" i="10"/>
  <c r="E223" i="10"/>
  <c r="AA222" i="10"/>
  <c r="F222" i="10"/>
  <c r="E222" i="10"/>
  <c r="AA221" i="10"/>
  <c r="F221" i="10"/>
  <c r="E221" i="10"/>
  <c r="AA220" i="10"/>
  <c r="F220" i="10"/>
  <c r="E220" i="10"/>
  <c r="AA219" i="10"/>
  <c r="F219" i="10"/>
  <c r="E219" i="10"/>
  <c r="AA218" i="10"/>
  <c r="F218" i="10"/>
  <c r="E218" i="10"/>
  <c r="AA217" i="10"/>
  <c r="F217" i="10"/>
  <c r="E217" i="10"/>
  <c r="AA216" i="10"/>
  <c r="F216" i="10"/>
  <c r="E216" i="10"/>
  <c r="AA215" i="10"/>
  <c r="F215" i="10"/>
  <c r="E215" i="10"/>
  <c r="AA214" i="10"/>
  <c r="F214" i="10"/>
  <c r="E214" i="10"/>
  <c r="AA213" i="10"/>
  <c r="F213" i="10"/>
  <c r="E213" i="10"/>
  <c r="AA212" i="10"/>
  <c r="F212" i="10"/>
  <c r="E212" i="10"/>
  <c r="AA211" i="10"/>
  <c r="F211" i="10"/>
  <c r="E211" i="10"/>
  <c r="AA210" i="10"/>
  <c r="F210" i="10"/>
  <c r="E210" i="10"/>
  <c r="AA209" i="10"/>
  <c r="F209" i="10"/>
  <c r="E209" i="10"/>
  <c r="AA208" i="10"/>
  <c r="F208" i="10"/>
  <c r="E208" i="10"/>
  <c r="AA207" i="10"/>
  <c r="F207" i="10"/>
  <c r="E207" i="10"/>
  <c r="AA206" i="10"/>
  <c r="F206" i="10"/>
  <c r="E206" i="10"/>
  <c r="AA205" i="10"/>
  <c r="F205" i="10"/>
  <c r="E205" i="10"/>
  <c r="AA204" i="10"/>
  <c r="F204" i="10"/>
  <c r="E204" i="10"/>
  <c r="AA203" i="10"/>
  <c r="F203" i="10"/>
  <c r="E203" i="10"/>
  <c r="AA202" i="10"/>
  <c r="F202" i="10"/>
  <c r="E202" i="10"/>
  <c r="AA201" i="10"/>
  <c r="F201" i="10"/>
  <c r="E201" i="10"/>
  <c r="F200" i="10"/>
  <c r="AA199" i="10"/>
  <c r="F199" i="10"/>
  <c r="E199" i="10"/>
  <c r="AA198" i="10"/>
  <c r="F198" i="10"/>
  <c r="E198" i="10"/>
  <c r="AA196" i="10"/>
  <c r="F196" i="10"/>
  <c r="E196" i="10"/>
  <c r="AA195" i="10"/>
  <c r="F195" i="10"/>
  <c r="E195" i="10"/>
  <c r="AA193" i="10"/>
  <c r="F193" i="10"/>
  <c r="E193" i="10"/>
  <c r="AA185" i="10"/>
  <c r="F185" i="10"/>
  <c r="E185" i="10"/>
  <c r="AA179" i="10"/>
  <c r="F179" i="10"/>
  <c r="E179" i="10"/>
  <c r="AA175" i="10"/>
  <c r="F175" i="10"/>
  <c r="E175" i="10"/>
  <c r="AA171" i="10"/>
  <c r="F171" i="10"/>
  <c r="E171" i="10"/>
  <c r="AA170" i="10"/>
  <c r="F170" i="10"/>
  <c r="E170" i="10"/>
  <c r="AA156" i="10"/>
  <c r="F156" i="10"/>
  <c r="E156" i="10"/>
  <c r="AA155" i="10"/>
  <c r="F155" i="10"/>
  <c r="E155" i="10"/>
  <c r="AA154" i="10"/>
  <c r="F154" i="10"/>
  <c r="E154" i="10"/>
  <c r="AA153" i="10"/>
  <c r="F153" i="10"/>
  <c r="E153" i="10"/>
  <c r="AA152" i="10"/>
  <c r="F152" i="10"/>
  <c r="E152" i="10"/>
  <c r="AA151" i="10"/>
  <c r="F151" i="10"/>
  <c r="E151" i="10"/>
  <c r="AA150" i="10"/>
  <c r="F150" i="10"/>
  <c r="E150" i="10"/>
  <c r="AA149" i="10"/>
  <c r="F149" i="10"/>
  <c r="E149" i="10"/>
  <c r="AA148" i="10"/>
  <c r="F148" i="10"/>
  <c r="E148" i="10"/>
  <c r="AA147" i="10"/>
  <c r="F147" i="10"/>
  <c r="E147" i="10"/>
  <c r="AA146" i="10"/>
  <c r="F146" i="10"/>
  <c r="E146" i="10"/>
  <c r="AA145" i="10"/>
  <c r="F145" i="10"/>
  <c r="E145" i="10"/>
  <c r="AA144" i="10"/>
  <c r="F144" i="10"/>
  <c r="E144" i="10"/>
  <c r="AA143" i="10"/>
  <c r="F143" i="10"/>
  <c r="E143" i="10"/>
  <c r="AA142" i="10"/>
  <c r="F142" i="10"/>
  <c r="E142" i="10"/>
  <c r="AA141" i="10"/>
  <c r="F141" i="10"/>
  <c r="E141" i="10"/>
  <c r="AA140" i="10"/>
  <c r="F140" i="10"/>
  <c r="E140" i="10"/>
  <c r="AA139" i="10"/>
  <c r="F139" i="10"/>
  <c r="E139" i="10"/>
  <c r="AA138" i="10"/>
  <c r="F138" i="10"/>
  <c r="E138" i="10"/>
  <c r="AA137" i="10"/>
  <c r="F137" i="10"/>
  <c r="E137" i="10"/>
  <c r="AA136" i="10"/>
  <c r="F136" i="10"/>
  <c r="E136" i="10"/>
  <c r="AA135" i="10"/>
  <c r="F135" i="10"/>
  <c r="E135" i="10"/>
  <c r="AA134" i="10"/>
  <c r="F134" i="10"/>
  <c r="E134" i="10"/>
  <c r="AA133" i="10"/>
  <c r="F133" i="10"/>
  <c r="E133" i="10"/>
  <c r="AA132" i="10"/>
  <c r="F132" i="10"/>
  <c r="E132" i="10"/>
  <c r="AA131" i="10"/>
  <c r="F131" i="10"/>
  <c r="E131" i="10"/>
  <c r="AA130" i="10"/>
  <c r="F130" i="10"/>
  <c r="E130" i="10"/>
  <c r="AA129" i="10"/>
  <c r="F129" i="10"/>
  <c r="E129" i="10"/>
  <c r="AA128" i="10"/>
  <c r="F128" i="10"/>
  <c r="E128" i="10"/>
  <c r="AA127" i="10"/>
  <c r="F127" i="10"/>
  <c r="E127" i="10"/>
  <c r="AA126" i="10"/>
  <c r="F126" i="10"/>
  <c r="E126" i="10"/>
  <c r="AA125" i="10"/>
  <c r="F125" i="10"/>
  <c r="E125" i="10"/>
  <c r="AA124" i="10"/>
  <c r="F124" i="10"/>
  <c r="E124" i="10"/>
  <c r="AA123" i="10"/>
  <c r="F123" i="10"/>
  <c r="E123" i="10"/>
  <c r="AA122" i="10"/>
  <c r="F122" i="10"/>
  <c r="E122" i="10"/>
  <c r="AA121" i="10"/>
  <c r="F121" i="10"/>
  <c r="E121" i="10"/>
  <c r="AA120" i="10"/>
  <c r="F120" i="10"/>
  <c r="E120" i="10"/>
  <c r="AA119" i="10"/>
  <c r="F119" i="10"/>
  <c r="E119" i="10"/>
  <c r="AA118" i="10"/>
  <c r="F118" i="10"/>
  <c r="E118" i="10"/>
  <c r="AA117" i="10"/>
  <c r="F117" i="10"/>
  <c r="E117" i="10"/>
  <c r="AA116" i="10"/>
  <c r="F116" i="10"/>
  <c r="E116" i="10"/>
  <c r="AA115" i="10"/>
  <c r="F115" i="10"/>
  <c r="E115" i="10"/>
  <c r="AA114" i="10"/>
  <c r="F114" i="10"/>
  <c r="E114" i="10"/>
  <c r="AA113" i="10"/>
  <c r="F113" i="10"/>
  <c r="E113" i="10"/>
  <c r="AA112" i="10"/>
  <c r="F112" i="10"/>
  <c r="E112" i="10"/>
  <c r="AA110" i="10"/>
  <c r="F110" i="10"/>
  <c r="E110" i="10"/>
  <c r="AA109" i="10"/>
  <c r="F109" i="10"/>
  <c r="E109" i="10"/>
  <c r="AA108" i="10"/>
  <c r="F108" i="10"/>
  <c r="E108" i="10"/>
  <c r="AA107" i="10"/>
  <c r="F107" i="10"/>
  <c r="E107" i="10"/>
  <c r="AA106" i="10"/>
  <c r="F106" i="10"/>
  <c r="E106" i="10"/>
  <c r="AA105" i="10"/>
  <c r="F105" i="10"/>
  <c r="E105" i="10"/>
  <c r="AA104" i="10"/>
  <c r="F104" i="10"/>
  <c r="E104" i="10"/>
  <c r="AA103" i="10"/>
  <c r="F103" i="10"/>
  <c r="E103" i="10"/>
  <c r="AA101" i="10"/>
  <c r="F101" i="10"/>
  <c r="E101" i="10"/>
  <c r="AA100" i="10"/>
  <c r="F100" i="10"/>
  <c r="E100" i="10"/>
  <c r="AA99" i="10"/>
  <c r="F99" i="10"/>
  <c r="E99" i="10"/>
  <c r="AA98" i="10"/>
  <c r="F98" i="10"/>
  <c r="E98" i="10"/>
  <c r="AA97" i="10"/>
  <c r="F97" i="10"/>
  <c r="E97" i="10"/>
  <c r="AA96" i="10"/>
  <c r="F96" i="10"/>
  <c r="E96" i="10"/>
  <c r="AA95" i="10"/>
  <c r="F95" i="10"/>
  <c r="E95" i="10"/>
  <c r="AA94" i="10"/>
  <c r="F94" i="10"/>
  <c r="E94" i="10"/>
  <c r="AA92" i="10"/>
  <c r="F92" i="10"/>
  <c r="E92" i="10"/>
  <c r="AA91" i="10"/>
  <c r="F91" i="10"/>
  <c r="E91" i="10"/>
  <c r="AA90" i="10"/>
  <c r="F90" i="10"/>
  <c r="E90" i="10"/>
  <c r="AA89" i="10"/>
  <c r="F89" i="10"/>
  <c r="E89" i="10"/>
  <c r="AA88" i="10"/>
  <c r="F88" i="10"/>
  <c r="E88" i="10"/>
  <c r="AA87" i="10"/>
  <c r="F87" i="10"/>
  <c r="E87" i="10"/>
  <c r="AA86" i="10"/>
  <c r="F86" i="10"/>
  <c r="E86" i="10"/>
  <c r="AA85" i="10"/>
  <c r="F85" i="10"/>
  <c r="E85" i="10"/>
  <c r="AA84" i="10"/>
  <c r="F84" i="10"/>
  <c r="E84" i="10"/>
  <c r="AA83" i="10"/>
  <c r="F83" i="10"/>
  <c r="E83" i="10"/>
  <c r="AA82" i="10"/>
  <c r="F82" i="10"/>
  <c r="E82" i="10"/>
  <c r="AA81" i="10"/>
  <c r="F81" i="10"/>
  <c r="E81" i="10"/>
  <c r="AA80" i="10"/>
  <c r="F80" i="10"/>
  <c r="E80" i="10"/>
  <c r="AA79" i="10"/>
  <c r="F79" i="10"/>
  <c r="E79" i="10"/>
  <c r="AA78" i="10"/>
  <c r="F78" i="10"/>
  <c r="E78" i="10"/>
  <c r="AA77" i="10"/>
  <c r="F77" i="10"/>
  <c r="E77" i="10"/>
  <c r="AA76" i="10"/>
  <c r="F76" i="10"/>
  <c r="E76" i="10"/>
  <c r="AA75" i="10"/>
  <c r="F75" i="10"/>
  <c r="E75" i="10"/>
  <c r="AA74" i="10"/>
  <c r="F74" i="10"/>
  <c r="E74" i="10"/>
  <c r="AA73" i="10"/>
  <c r="F73" i="10"/>
  <c r="E73" i="10"/>
  <c r="AA72" i="10"/>
  <c r="F72" i="10"/>
  <c r="E72" i="10"/>
  <c r="AA71" i="10"/>
  <c r="F71" i="10"/>
  <c r="E71" i="10"/>
  <c r="AA70" i="10"/>
  <c r="F70" i="10"/>
  <c r="E70" i="10"/>
  <c r="AA69" i="10"/>
  <c r="F69" i="10"/>
  <c r="E69" i="10"/>
  <c r="AA68" i="10"/>
  <c r="F68" i="10"/>
  <c r="E68" i="10"/>
  <c r="AA67" i="10"/>
  <c r="F67" i="10"/>
  <c r="E67" i="10"/>
  <c r="AA66" i="10"/>
  <c r="F66" i="10"/>
  <c r="E66" i="10"/>
  <c r="AA65" i="10"/>
  <c r="F65" i="10"/>
  <c r="E65" i="10"/>
  <c r="AA64" i="10"/>
  <c r="F64" i="10"/>
  <c r="E64" i="10"/>
  <c r="AA63" i="10"/>
  <c r="F63" i="10"/>
  <c r="E63" i="10"/>
  <c r="AA61" i="10"/>
  <c r="F61" i="10"/>
  <c r="E61" i="10"/>
  <c r="AA60" i="10"/>
  <c r="F60" i="10"/>
  <c r="E60" i="10"/>
  <c r="AA59" i="10"/>
  <c r="F59" i="10"/>
  <c r="E59" i="10"/>
  <c r="AA58" i="10"/>
  <c r="F58" i="10"/>
  <c r="E58" i="10"/>
  <c r="AA57" i="10"/>
  <c r="F57" i="10"/>
  <c r="E57" i="10"/>
  <c r="AA56" i="10"/>
  <c r="F56" i="10"/>
  <c r="E56" i="10"/>
  <c r="AA55" i="10"/>
  <c r="F55" i="10"/>
  <c r="E55" i="10"/>
  <c r="AA54" i="10"/>
  <c r="F54" i="10"/>
  <c r="E54" i="10"/>
  <c r="AA53" i="10"/>
  <c r="F53" i="10"/>
  <c r="E53" i="10"/>
  <c r="AA52" i="10"/>
  <c r="F52" i="10"/>
  <c r="E52" i="10"/>
  <c r="AA51" i="10"/>
  <c r="F51" i="10"/>
  <c r="E51" i="10"/>
  <c r="AA50" i="10"/>
  <c r="F50" i="10"/>
  <c r="E50" i="10"/>
  <c r="AA49" i="10"/>
  <c r="F49" i="10"/>
  <c r="E49" i="10"/>
  <c r="AA48" i="10"/>
  <c r="F48" i="10"/>
  <c r="E48" i="10"/>
  <c r="AA47" i="10"/>
  <c r="F47" i="10"/>
  <c r="E47" i="10"/>
  <c r="AA46" i="10"/>
  <c r="F46" i="10"/>
  <c r="E46" i="10"/>
  <c r="AA45" i="10"/>
  <c r="F45" i="10"/>
  <c r="E45" i="10"/>
  <c r="AA44" i="10"/>
  <c r="F44" i="10"/>
  <c r="E44" i="10"/>
  <c r="AA43" i="10"/>
  <c r="F43" i="10"/>
  <c r="E43" i="10"/>
  <c r="AA42" i="10"/>
  <c r="F42" i="10"/>
  <c r="E42" i="10"/>
  <c r="AA34" i="10"/>
  <c r="F34" i="10"/>
  <c r="E34" i="10"/>
  <c r="AA33" i="10"/>
  <c r="F33" i="10"/>
  <c r="E33" i="10"/>
  <c r="AA32" i="10"/>
  <c r="F32" i="10"/>
  <c r="E32" i="10"/>
  <c r="AA31" i="10"/>
  <c r="F31" i="10"/>
  <c r="E31" i="10"/>
  <c r="AA30" i="10"/>
  <c r="F30" i="10"/>
  <c r="E30" i="10"/>
  <c r="AA29" i="10"/>
  <c r="F29" i="10"/>
  <c r="E29" i="10"/>
  <c r="AA28" i="10"/>
  <c r="F28" i="10"/>
  <c r="E28" i="10"/>
  <c r="AA27" i="10"/>
  <c r="F27" i="10"/>
  <c r="E27" i="10"/>
  <c r="AA26" i="10"/>
  <c r="F26" i="10"/>
  <c r="E26" i="10"/>
  <c r="AA25" i="10"/>
  <c r="F25" i="10"/>
  <c r="E25" i="10"/>
  <c r="AA24" i="10"/>
  <c r="F24" i="10"/>
  <c r="E24" i="10"/>
  <c r="AA23" i="10"/>
  <c r="F23" i="10"/>
  <c r="E23" i="10"/>
  <c r="AA22" i="10"/>
  <c r="F22" i="10"/>
  <c r="E22" i="10"/>
  <c r="AA21" i="10"/>
  <c r="F21" i="10"/>
  <c r="E21" i="10"/>
  <c r="AA20" i="10"/>
  <c r="F20" i="10"/>
  <c r="E20" i="10"/>
  <c r="AA19" i="10"/>
  <c r="F19" i="10"/>
  <c r="E19" i="10"/>
  <c r="AA18" i="10"/>
  <c r="F18" i="10"/>
  <c r="E18" i="10"/>
  <c r="AA17" i="10"/>
  <c r="F17" i="10"/>
  <c r="E17" i="10"/>
  <c r="AA16" i="10"/>
  <c r="F16" i="10"/>
  <c r="E16" i="10"/>
  <c r="AA15" i="10"/>
  <c r="F15" i="10"/>
  <c r="E15" i="10"/>
  <c r="AA14" i="10"/>
  <c r="F14" i="10"/>
  <c r="E14" i="10"/>
  <c r="AA13" i="10"/>
  <c r="F13" i="10"/>
  <c r="E13" i="10"/>
  <c r="AA12" i="10"/>
  <c r="F12" i="10"/>
  <c r="E12" i="10"/>
  <c r="AA11" i="10"/>
  <c r="F11" i="10"/>
  <c r="E11" i="10"/>
  <c r="AA10" i="10"/>
  <c r="F10" i="10"/>
  <c r="E10" i="10"/>
  <c r="AA9" i="10"/>
  <c r="F9" i="10"/>
  <c r="E9" i="10"/>
  <c r="AA8" i="10"/>
  <c r="F8" i="10"/>
  <c r="E8" i="10"/>
  <c r="AA7" i="10"/>
  <c r="F7" i="10"/>
  <c r="E7" i="10"/>
  <c r="AA6" i="10"/>
  <c r="F6" i="10"/>
  <c r="E6" i="10"/>
  <c r="AA5" i="10"/>
  <c r="F5" i="10"/>
  <c r="E5" i="10"/>
  <c r="AA447" i="10"/>
  <c r="F447" i="10"/>
  <c r="E447" i="10"/>
  <c r="AA446" i="10"/>
  <c r="F446" i="10"/>
  <c r="E446" i="10"/>
  <c r="AA445" i="10"/>
  <c r="F445" i="10"/>
  <c r="E445" i="10"/>
  <c r="AA444" i="10"/>
  <c r="F444" i="10"/>
  <c r="E444" i="10"/>
  <c r="AA443" i="10"/>
  <c r="F443" i="10"/>
  <c r="E443" i="10"/>
  <c r="AA442" i="10"/>
  <c r="F442" i="10"/>
  <c r="E442" i="10"/>
  <c r="AA441" i="10"/>
  <c r="F441" i="10"/>
  <c r="E441" i="10"/>
  <c r="AA440" i="10"/>
  <c r="F440" i="10"/>
  <c r="E440" i="10"/>
  <c r="AA439" i="10"/>
  <c r="F439" i="10"/>
  <c r="E439" i="10"/>
  <c r="AA438" i="10"/>
  <c r="F438" i="10"/>
  <c r="E438" i="10"/>
  <c r="AA437" i="10"/>
  <c r="F437" i="10"/>
  <c r="E437" i="10"/>
  <c r="AA436" i="10"/>
  <c r="F436" i="10"/>
  <c r="E436" i="10"/>
  <c r="AA435" i="10"/>
  <c r="F435" i="10"/>
  <c r="E435" i="10"/>
  <c r="AA434" i="10"/>
  <c r="F434" i="10"/>
  <c r="E434" i="10"/>
  <c r="AA433" i="10"/>
  <c r="F433" i="10"/>
  <c r="E433" i="10"/>
  <c r="AA432" i="10"/>
  <c r="F432" i="10"/>
  <c r="E432" i="10"/>
  <c r="AA431" i="10"/>
  <c r="F431" i="10"/>
  <c r="E431" i="10"/>
  <c r="AA430" i="10"/>
  <c r="F430" i="10"/>
  <c r="E430" i="10"/>
  <c r="AA429" i="10"/>
  <c r="F429" i="10"/>
  <c r="E429" i="10"/>
  <c r="AA428" i="10"/>
  <c r="F428" i="10"/>
  <c r="E428" i="10"/>
  <c r="AA427" i="10"/>
  <c r="F427" i="10"/>
  <c r="E427" i="10"/>
  <c r="AA426" i="10"/>
  <c r="F426" i="10"/>
  <c r="E426" i="10"/>
  <c r="AA425" i="10"/>
  <c r="F425" i="10"/>
  <c r="E425" i="10"/>
  <c r="AA424" i="10"/>
  <c r="F424" i="10"/>
  <c r="E424" i="10"/>
  <c r="AA423" i="10"/>
  <c r="F423" i="10"/>
  <c r="E423" i="10"/>
  <c r="AA422" i="10"/>
  <c r="F422" i="10"/>
  <c r="E422" i="10"/>
  <c r="AA421" i="10"/>
  <c r="F421" i="10"/>
  <c r="E421" i="10"/>
  <c r="AA420" i="10"/>
  <c r="F420" i="10"/>
  <c r="E420" i="10"/>
  <c r="AA419" i="10"/>
  <c r="F419" i="10"/>
  <c r="E419" i="10"/>
  <c r="AA418" i="10"/>
  <c r="F418" i="10"/>
  <c r="E418" i="10"/>
  <c r="AA417" i="10"/>
  <c r="F417" i="10"/>
  <c r="E417" i="10"/>
  <c r="AA416" i="10"/>
  <c r="F416" i="10"/>
  <c r="E416" i="10"/>
  <c r="AA415" i="10"/>
  <c r="F415" i="10"/>
  <c r="E415" i="10"/>
  <c r="AA414" i="10"/>
  <c r="F414" i="10"/>
  <c r="E414" i="10"/>
  <c r="AA413" i="10"/>
  <c r="F413" i="10"/>
  <c r="E413" i="10"/>
  <c r="AA412" i="10"/>
  <c r="F412" i="10"/>
  <c r="E412" i="10"/>
  <c r="AA411" i="10"/>
  <c r="F411" i="10"/>
  <c r="E411" i="10"/>
  <c r="AA410" i="10"/>
  <c r="F410" i="10"/>
  <c r="E410" i="10"/>
  <c r="AA409" i="10"/>
  <c r="F409" i="10"/>
  <c r="E409" i="10"/>
  <c r="AA408" i="10"/>
  <c r="F408" i="10"/>
  <c r="E408" i="10"/>
  <c r="AA407" i="10"/>
  <c r="F407" i="10"/>
  <c r="E407" i="10"/>
  <c r="AA406" i="10"/>
  <c r="F406" i="10"/>
  <c r="E406" i="10"/>
  <c r="AA405" i="10"/>
  <c r="F405" i="10"/>
  <c r="E405" i="10"/>
  <c r="AA404" i="10"/>
  <c r="F404" i="10"/>
  <c r="E404" i="10"/>
  <c r="AA403" i="10"/>
  <c r="F403" i="10"/>
  <c r="E403" i="10"/>
  <c r="AA402" i="10"/>
  <c r="F402" i="10"/>
  <c r="E402" i="10"/>
  <c r="AA401" i="10"/>
  <c r="F401" i="10"/>
  <c r="E401" i="10"/>
  <c r="AA400" i="10"/>
  <c r="F400" i="10"/>
  <c r="E400" i="10"/>
  <c r="AA399" i="10"/>
  <c r="F399" i="10"/>
  <c r="E399" i="10"/>
  <c r="AA263" i="10"/>
  <c r="F263" i="10"/>
  <c r="AA262" i="10"/>
  <c r="F262" i="10"/>
  <c r="E262" i="10"/>
  <c r="AA261" i="10"/>
  <c r="F261" i="10"/>
  <c r="E261" i="10"/>
  <c r="AA260" i="10"/>
  <c r="F260" i="10"/>
  <c r="E260" i="10"/>
  <c r="AA259" i="10"/>
  <c r="F259" i="10"/>
  <c r="E259" i="10"/>
  <c r="AA258" i="10"/>
  <c r="F258" i="10"/>
  <c r="E258" i="10"/>
  <c r="AA257" i="10"/>
  <c r="F257" i="10"/>
  <c r="E257" i="10"/>
  <c r="AA255" i="10"/>
  <c r="F255" i="10"/>
  <c r="E255" i="10"/>
  <c r="AA254" i="10"/>
  <c r="F254" i="10"/>
  <c r="E254" i="10"/>
  <c r="AA253" i="10"/>
  <c r="F253" i="10"/>
  <c r="E253" i="10"/>
  <c r="AA252" i="10"/>
  <c r="F252" i="10"/>
  <c r="E252" i="10"/>
  <c r="AA251" i="10"/>
  <c r="F251" i="10"/>
  <c r="E251" i="10"/>
  <c r="AA250" i="10"/>
  <c r="F250" i="10"/>
  <c r="E250" i="10"/>
  <c r="AA249" i="10"/>
  <c r="F249" i="10"/>
  <c r="E249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AA40" i="10"/>
  <c r="F40" i="10"/>
  <c r="E40" i="10"/>
  <c r="AA39" i="10"/>
  <c r="F39" i="10"/>
  <c r="E39" i="10"/>
  <c r="AA38" i="10"/>
  <c r="F38" i="10"/>
  <c r="E38" i="10"/>
  <c r="AA37" i="10"/>
  <c r="F37" i="10"/>
  <c r="E37" i="10"/>
  <c r="AA36" i="10"/>
  <c r="F36" i="10"/>
  <c r="E36" i="10"/>
</calcChain>
</file>

<file path=xl/sharedStrings.xml><?xml version="1.0" encoding="utf-8"?>
<sst xmlns="http://schemas.openxmlformats.org/spreadsheetml/2006/main" count="991" uniqueCount="234">
  <si>
    <t>Point</t>
  </si>
  <si>
    <t>Location Grain</t>
  </si>
  <si>
    <t>Approximate concentrations</t>
  </si>
  <si>
    <t>Ratios</t>
  </si>
  <si>
    <t>Ages</t>
  </si>
  <si>
    <t>U (ppm)</t>
  </si>
  <si>
    <t>Th (ppm)</t>
  </si>
  <si>
    <t>U/Th</t>
  </si>
  <si>
    <r>
      <rPr>
        <vertAlign val="superscript"/>
        <sz val="11"/>
        <color theme="1"/>
        <rFont val="Aptos Narrow"/>
        <family val="2"/>
        <scheme val="minor"/>
      </rPr>
      <t>207</t>
    </r>
    <r>
      <rPr>
        <sz val="11"/>
        <color theme="1"/>
        <rFont val="Aptos Narrow"/>
        <family val="2"/>
        <scheme val="minor"/>
      </rPr>
      <t>Pb/</t>
    </r>
    <r>
      <rPr>
        <vertAlign val="superscript"/>
        <sz val="11"/>
        <color theme="1"/>
        <rFont val="Aptos Narrow"/>
        <family val="2"/>
        <scheme val="minor"/>
      </rPr>
      <t>235</t>
    </r>
    <r>
      <rPr>
        <sz val="11"/>
        <color theme="1"/>
        <rFont val="Aptos Narrow"/>
        <family val="2"/>
        <scheme val="minor"/>
      </rPr>
      <t>U</t>
    </r>
  </si>
  <si>
    <t>2SE</t>
  </si>
  <si>
    <r>
      <rPr>
        <vertAlign val="superscript"/>
        <sz val="11"/>
        <color theme="1"/>
        <rFont val="Aptos Narrow"/>
        <family val="2"/>
        <scheme val="minor"/>
      </rPr>
      <t>206</t>
    </r>
    <r>
      <rPr>
        <sz val="11"/>
        <color theme="1"/>
        <rFont val="Aptos Narrow"/>
        <family val="2"/>
        <scheme val="minor"/>
      </rPr>
      <t>Pb/</t>
    </r>
    <r>
      <rPr>
        <vertAlign val="superscript"/>
        <sz val="11"/>
        <color theme="1"/>
        <rFont val="Aptos Narrow"/>
        <family val="2"/>
        <scheme val="minor"/>
      </rPr>
      <t>238</t>
    </r>
    <r>
      <rPr>
        <sz val="11"/>
        <color theme="1"/>
        <rFont val="Aptos Narrow"/>
        <family val="2"/>
        <scheme val="minor"/>
      </rPr>
      <t>U</t>
    </r>
  </si>
  <si>
    <t>Error Correlation</t>
  </si>
  <si>
    <r>
      <rPr>
        <vertAlign val="superscript"/>
        <sz val="11"/>
        <color theme="1"/>
        <rFont val="Aptos Narrow"/>
        <family val="2"/>
        <scheme val="minor"/>
      </rPr>
      <t>207</t>
    </r>
    <r>
      <rPr>
        <sz val="11"/>
        <color theme="1"/>
        <rFont val="Aptos Narrow"/>
        <family val="2"/>
        <scheme val="minor"/>
      </rPr>
      <t>Pb/</t>
    </r>
    <r>
      <rPr>
        <vertAlign val="superscript"/>
        <sz val="11"/>
        <color theme="1"/>
        <rFont val="Aptos Narrow"/>
        <family val="2"/>
        <scheme val="minor"/>
      </rPr>
      <t>206</t>
    </r>
    <r>
      <rPr>
        <sz val="11"/>
        <color theme="1"/>
        <rFont val="Aptos Narrow"/>
        <family val="2"/>
        <scheme val="minor"/>
      </rPr>
      <t>Pb</t>
    </r>
  </si>
  <si>
    <t>TABLE S1. U/Pb (LA-ICP-MS) DATA</t>
  </si>
  <si>
    <t>Concordia</t>
  </si>
  <si>
    <t>Rim oscillatory zoning</t>
  </si>
  <si>
    <t>Rim with oscillatory texture</t>
  </si>
  <si>
    <t>Rim with broad oscillatory texture</t>
  </si>
  <si>
    <r>
      <rPr>
        <vertAlign val="superscript"/>
        <sz val="11"/>
        <color theme="1"/>
        <rFont val="Aptos Narrow"/>
        <family val="2"/>
        <scheme val="minor"/>
      </rPr>
      <t>238</t>
    </r>
    <r>
      <rPr>
        <sz val="11"/>
        <color theme="1"/>
        <rFont val="Aptos Narrow"/>
        <family val="2"/>
        <scheme val="minor"/>
      </rPr>
      <t>U/</t>
    </r>
    <r>
      <rPr>
        <vertAlign val="superscript"/>
        <sz val="11"/>
        <color theme="1"/>
        <rFont val="Aptos Narrow"/>
        <family val="2"/>
        <scheme val="minor"/>
      </rPr>
      <t>206</t>
    </r>
    <r>
      <rPr>
        <sz val="11"/>
        <color theme="1"/>
        <rFont val="Aptos Narrow"/>
        <family val="2"/>
        <scheme val="minor"/>
      </rPr>
      <t>Pb</t>
    </r>
  </si>
  <si>
    <t>Core, fine oscillatory zoning</t>
  </si>
  <si>
    <t>core border same crystal fine oscillatory zoning</t>
  </si>
  <si>
    <t>Core zoning patchy and fine oscillatory texture</t>
  </si>
  <si>
    <t>Core zoning patchy and broad oscillatory texture</t>
  </si>
  <si>
    <t>Core  patchy and fine oscillatory texture</t>
  </si>
  <si>
    <t>x</t>
  </si>
  <si>
    <t>Discordance (5%)</t>
  </si>
  <si>
    <t>Th/U</t>
  </si>
  <si>
    <t>Discordant</t>
  </si>
  <si>
    <t>Discordant data</t>
  </si>
  <si>
    <t>Discordant and high uncertainty data</t>
  </si>
  <si>
    <t>Outer margin zoning patchy and fine oscillatory texture</t>
  </si>
  <si>
    <t>Outer marginpatchy and fine oscillatory texture</t>
  </si>
  <si>
    <t>Outer margin zoning patchy and broad oscillatory texture</t>
  </si>
  <si>
    <t>Outer margin patchy and fine oscillatory texture</t>
  </si>
  <si>
    <t>Outer margin with fine oscillatory texture</t>
  </si>
  <si>
    <t>Outer marginzoning patchy and broad oscillatory texture</t>
  </si>
  <si>
    <t>outer margin same crystal fine oscillatory zoning</t>
  </si>
  <si>
    <r>
      <rPr>
        <b/>
        <sz val="14"/>
        <color theme="1"/>
        <rFont val="Aptos Narrow"/>
        <family val="2"/>
        <scheme val="minor"/>
      </rPr>
      <t>22NPM39B Granodiorite gneiss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>(NAD83-21: 561907.80 ; 5807834.20)</t>
    </r>
  </si>
  <si>
    <r>
      <rPr>
        <b/>
        <sz val="14"/>
        <color theme="1"/>
        <rFont val="Aptos Narrow"/>
        <family val="2"/>
        <scheme val="minor"/>
      </rPr>
      <t>22NPM39A Syn-deformational quartz-monzonitic dyke</t>
    </r>
    <r>
      <rPr>
        <b/>
        <sz val="12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>(NAD83-21:</t>
    </r>
    <r>
      <rPr>
        <sz val="9"/>
        <color theme="1"/>
        <rFont val="Aptos Narrow"/>
        <family val="2"/>
        <scheme val="minor"/>
      </rPr>
      <t xml:space="preserve"> 561907.80 ; 5807834.20)</t>
    </r>
  </si>
  <si>
    <r>
      <rPr>
        <b/>
        <sz val="14"/>
        <color theme="1"/>
        <rFont val="Aptos Narrow"/>
        <family val="2"/>
        <scheme val="minor"/>
      </rPr>
      <t>22NPM40 Post-deformational monzogranitic dyke</t>
    </r>
    <r>
      <rPr>
        <b/>
        <sz val="12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>(NAD83-21: 561654.00 ; 5807913.00)</t>
    </r>
  </si>
  <si>
    <r>
      <rPr>
        <b/>
        <sz val="14"/>
        <color theme="1"/>
        <rFont val="Aptos Narrow"/>
        <family val="2"/>
        <scheme val="minor"/>
      </rPr>
      <t>22NPM11 Mylonitic granodiorite</t>
    </r>
    <r>
      <rPr>
        <b/>
        <sz val="11"/>
        <color theme="1"/>
        <rFont val="Aptos Narrow"/>
        <family val="2"/>
        <scheme val="minor"/>
      </rPr>
      <t xml:space="preserve">  </t>
    </r>
    <r>
      <rPr>
        <sz val="12"/>
        <color theme="1"/>
        <rFont val="Aptos Narrow"/>
        <family val="2"/>
        <scheme val="minor"/>
      </rPr>
      <t>(NAD83-21: 589926.86 ; 5802969.21</t>
    </r>
    <r>
      <rPr>
        <b/>
        <sz val="11"/>
        <color theme="1"/>
        <rFont val="Aptos Narrow"/>
        <family val="2"/>
        <scheme val="minor"/>
      </rPr>
      <t>)</t>
    </r>
  </si>
  <si>
    <t>238U/235U</t>
  </si>
  <si>
    <t>BeamSecondsMaximum</t>
  </si>
  <si>
    <t>BeamSecondsMethod</t>
  </si>
  <si>
    <t>Laser log</t>
  </si>
  <si>
    <t>BeamSecondsSensitivity</t>
  </si>
  <si>
    <t>DefaultFitType</t>
  </si>
  <si>
    <t>Exponential</t>
  </si>
  <si>
    <t>FitEndCrop</t>
  </si>
  <si>
    <t>FitStartCrop</t>
  </si>
  <si>
    <t>IndexChannel</t>
  </si>
  <si>
    <t>U238</t>
  </si>
  <si>
    <t>MaskChannel</t>
  </si>
  <si>
    <t>MaskCutoff</t>
  </si>
  <si>
    <t>MaskMethod</t>
  </si>
  <si>
    <t>MaskResults</t>
  </si>
  <si>
    <t>MaskTrim</t>
  </si>
  <si>
    <t>ReferenceMaterial</t>
  </si>
  <si>
    <t>Z_91500</t>
  </si>
  <si>
    <t>UIsotopeCutoff</t>
  </si>
  <si>
    <t>UIsotopeMode</t>
  </si>
  <si>
    <t>l232</t>
  </si>
  <si>
    <t>l235</t>
  </si>
  <si>
    <t>l238</t>
  </si>
  <si>
    <t>Ples_CA6h-1</t>
  </si>
  <si>
    <t>Z_Plesovice</t>
  </si>
  <si>
    <t>Ples_CA6h-2</t>
  </si>
  <si>
    <t>Ples_CA6h-3</t>
  </si>
  <si>
    <t>Ples_CA6h-4</t>
  </si>
  <si>
    <t>Ples_CA6h-5</t>
  </si>
  <si>
    <t>Ples_CA6h-6</t>
  </si>
  <si>
    <t>Ples_CA6h-9</t>
  </si>
  <si>
    <t>Ples_CA6h-10</t>
  </si>
  <si>
    <t>Ples_CA6h-11</t>
  </si>
  <si>
    <t>Ples_CA6h-12</t>
  </si>
  <si>
    <t>Ples_CA6h-13</t>
  </si>
  <si>
    <t>Ples_CA6h-14</t>
  </si>
  <si>
    <t>Ples_CA6h-15</t>
  </si>
  <si>
    <t>Ples_CA6h-16</t>
  </si>
  <si>
    <t>Ples_CA6h-17</t>
  </si>
  <si>
    <t>Ples_CA6h-18</t>
  </si>
  <si>
    <t>Ples_CA6h-19</t>
  </si>
  <si>
    <t>Ples_CA6h-20</t>
  </si>
  <si>
    <t>Ples_CA6h-21</t>
  </si>
  <si>
    <t>Ples_CA6h-22</t>
  </si>
  <si>
    <t>Ples_CA6h-23</t>
  </si>
  <si>
    <t>Ples_CA6h-24</t>
  </si>
  <si>
    <t>Ples_CA6h-25</t>
  </si>
  <si>
    <t>Ples_CA6h-26</t>
  </si>
  <si>
    <t>Ples_CA6h-27</t>
  </si>
  <si>
    <t>Ples_CA6h-28</t>
  </si>
  <si>
    <t>Ples_CA6h-29</t>
  </si>
  <si>
    <t>Ples_CA6h-30</t>
  </si>
  <si>
    <t>Ples_CA6h-31</t>
  </si>
  <si>
    <t>Ples_CA6h-32</t>
  </si>
  <si>
    <t>Ples_CA6h-35</t>
  </si>
  <si>
    <t>Ples_CA6h-36</t>
  </si>
  <si>
    <t>Ples_CA6h-37</t>
  </si>
  <si>
    <t>Ples_CA6h-38</t>
  </si>
  <si>
    <t>Ples_CA6h-39</t>
  </si>
  <si>
    <t>Ples_CA6h-40</t>
  </si>
  <si>
    <t>Ples_CA6h-41</t>
  </si>
  <si>
    <t>Ples_CA6h-42</t>
  </si>
  <si>
    <t>Ples_CA6h-43</t>
  </si>
  <si>
    <t>Ples_CA6h-44</t>
  </si>
  <si>
    <t>Ples_CA6h-45</t>
  </si>
  <si>
    <t>Ples_CA6h-46</t>
  </si>
  <si>
    <t>Ples_CA6h-47</t>
  </si>
  <si>
    <t>Ples_CA6h-48</t>
  </si>
  <si>
    <t>Ples_CA6h-50</t>
  </si>
  <si>
    <t>Ples_CA6h-51</t>
  </si>
  <si>
    <t>Ples_CA6h-52</t>
  </si>
  <si>
    <t>Ples_CA6h-53</t>
  </si>
  <si>
    <t>Ples_CA6h-54</t>
  </si>
  <si>
    <t>Ples_CA6h-55</t>
  </si>
  <si>
    <t>Ples_CA6h-56</t>
  </si>
  <si>
    <t>Ples_CA6h-57</t>
  </si>
  <si>
    <t>Ples_CA6h-58</t>
  </si>
  <si>
    <t>Ples_CA6h-59</t>
  </si>
  <si>
    <t>Ples_CA6h-66</t>
  </si>
  <si>
    <t>2S (%)</t>
  </si>
  <si>
    <t>% Concordance</t>
  </si>
  <si>
    <t>2SE (%)</t>
  </si>
  <si>
    <t>Excluded data</t>
  </si>
  <si>
    <t>Convolute zoning</t>
  </si>
  <si>
    <t>Core sector zoning</t>
  </si>
  <si>
    <t>Central part sector zoning</t>
  </si>
  <si>
    <t>Central part bright patchy</t>
  </si>
  <si>
    <t>Central part oscillatory zoning</t>
  </si>
  <si>
    <t>Outer margin oscillatory zoning</t>
  </si>
  <si>
    <t>Central part bright oscillatory zoning</t>
  </si>
  <si>
    <t>Central part dark patchy</t>
  </si>
  <si>
    <t>Outer margin bright patchy</t>
  </si>
  <si>
    <t>Core oscillatory zoning</t>
  </si>
  <si>
    <t>Core bright patchy</t>
  </si>
  <si>
    <t>Core darck patchy zoning</t>
  </si>
  <si>
    <t>Fragment with patchy zoning</t>
  </si>
  <si>
    <t>Outer margin with sector zoning</t>
  </si>
  <si>
    <t>Core with dark patchy zoning</t>
  </si>
  <si>
    <t>Fragment with oscillatory zoning</t>
  </si>
  <si>
    <t>Core with light patchy zoning</t>
  </si>
  <si>
    <t>Rim patchy zoning</t>
  </si>
  <si>
    <t xml:space="preserve"> </t>
  </si>
  <si>
    <t>Central part with patchy zoning</t>
  </si>
  <si>
    <t>Central part patchy zoning</t>
  </si>
  <si>
    <t>Central part with patchy and fine oscillatory zoning</t>
  </si>
  <si>
    <t>Central part dark patchy zoning</t>
  </si>
  <si>
    <t>Concordant data but excluded</t>
  </si>
  <si>
    <r>
      <rPr>
        <b/>
        <sz val="14"/>
        <color theme="1"/>
        <rFont val="Aptos Narrow"/>
        <family val="2"/>
        <scheme val="minor"/>
      </rPr>
      <t>22NPM01 Grt-bearing leuco-diorite</t>
    </r>
    <r>
      <rPr>
        <b/>
        <sz val="11"/>
        <color theme="1"/>
        <rFont val="Aptos Narrow"/>
        <family val="2"/>
        <scheme val="minor"/>
      </rPr>
      <t xml:space="preserve"> (</t>
    </r>
    <r>
      <rPr>
        <b/>
        <sz val="14"/>
        <color theme="1"/>
        <rFont val="Aptos Narrow"/>
        <family val="2"/>
        <scheme val="minor"/>
      </rPr>
      <t xml:space="preserve">DeepFox) </t>
    </r>
    <r>
      <rPr>
        <sz val="12"/>
        <color theme="1"/>
        <rFont val="Aptos Narrow"/>
        <family val="2"/>
        <scheme val="minor"/>
      </rPr>
      <t>(NAD83-21: 589925.54 ; 5802970.25)</t>
    </r>
  </si>
  <si>
    <r>
      <rPr>
        <b/>
        <sz val="14"/>
        <color theme="1"/>
        <rFont val="Aptos Narrow"/>
        <family val="2"/>
        <scheme val="minor"/>
      </rPr>
      <t>22NPM26 Grt - bearing leuco-diorite (Foxtrot)</t>
    </r>
    <r>
      <rPr>
        <b/>
        <sz val="12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>(NAD83-21: 587965.15 ; 5803661.24)</t>
    </r>
  </si>
  <si>
    <t>Rim dark patchy (Rim2)</t>
  </si>
  <si>
    <t>Rim bright patchy (Rim2)</t>
  </si>
  <si>
    <t>Rim with oscillatory texture (Rim1)</t>
  </si>
  <si>
    <t>Rim dark patchy (Rim2) Mixing</t>
  </si>
  <si>
    <t>Data reporting table for LA-ICP-MS U-Pb analyses</t>
  </si>
  <si>
    <t xml:space="preserve">Geotop, University of Quebec in Montreal </t>
  </si>
  <si>
    <t xml:space="preserve">Laboratory name </t>
  </si>
  <si>
    <t xml:space="preserve">Sample type/mineral </t>
  </si>
  <si>
    <t xml:space="preserve">Detrital zircons  </t>
  </si>
  <si>
    <t xml:space="preserve">Sample preparation </t>
  </si>
  <si>
    <t xml:space="preserve">Conventional mineral separation, 1 inch resin mount, 1µm polish to finish </t>
  </si>
  <si>
    <t xml:space="preserve">Imaging </t>
  </si>
  <si>
    <t xml:space="preserve">Centaurus, Hitachi S-3400N SEM </t>
  </si>
  <si>
    <t xml:space="preserve">Laser ablation system </t>
  </si>
  <si>
    <t xml:space="preserve">Make, Model &amp; type </t>
  </si>
  <si>
    <t xml:space="preserve">Photon-machines G2 </t>
  </si>
  <si>
    <t xml:space="preserve">Ablation cell &amp; volume </t>
  </si>
  <si>
    <t xml:space="preserve">Helex, 2-volume cells  </t>
  </si>
  <si>
    <t xml:space="preserve">Laser wavelength (nm) </t>
  </si>
  <si>
    <t xml:space="preserve">193 nm </t>
  </si>
  <si>
    <t xml:space="preserve">Pulse width (ns) </t>
  </si>
  <si>
    <t xml:space="preserve">4 ns </t>
  </si>
  <si>
    <t xml:space="preserve">Repetition rate (Hz) </t>
  </si>
  <si>
    <t xml:space="preserve">6 Hz </t>
  </si>
  <si>
    <t xml:space="preserve">Ablation duration (secs) </t>
  </si>
  <si>
    <t>30 secs</t>
  </si>
  <si>
    <t xml:space="preserve">Ablation pit depth / ablation rate </t>
  </si>
  <si>
    <t xml:space="preserve">Not available </t>
  </si>
  <si>
    <t xml:space="preserve">Spot diameter (µm)  </t>
  </si>
  <si>
    <t xml:space="preserve">Sampling mode / pattern </t>
  </si>
  <si>
    <t xml:space="preserve">Static spot ablation </t>
  </si>
  <si>
    <t xml:space="preserve">Carrier gas </t>
  </si>
  <si>
    <t xml:space="preserve">100% He in the cell,  </t>
  </si>
  <si>
    <t xml:space="preserve">Cell carrier gas flow (l/min) </t>
  </si>
  <si>
    <t xml:space="preserve">0.7 l/min He in the 1st volume cell </t>
  </si>
  <si>
    <t>0.5/min He in the 2nd volume cell</t>
  </si>
  <si>
    <t xml:space="preserve">ICP-MS Instrument </t>
  </si>
  <si>
    <t xml:space="preserve">ICP-MS (Attom, Nu Instruments)  </t>
  </si>
  <si>
    <t xml:space="preserve">Sample introduction </t>
  </si>
  <si>
    <t xml:space="preserve">Ablation aerosol from laser to torch  </t>
  </si>
  <si>
    <t xml:space="preserve">RF power (W) </t>
  </si>
  <si>
    <t xml:space="preserve">1300W </t>
  </si>
  <si>
    <t>Make-up gas flow (l/min)</t>
  </si>
  <si>
    <t xml:space="preserve">0.3 L/min Ar mixed along the sample transport line to the torch </t>
  </si>
  <si>
    <t xml:space="preserve">3 ml/min N2 also added before torch </t>
  </si>
  <si>
    <t xml:space="preserve">Detection system </t>
  </si>
  <si>
    <t xml:space="preserve">single ion counter </t>
  </si>
  <si>
    <t xml:space="preserve">Masses measured </t>
  </si>
  <si>
    <t xml:space="preserve">202, 204, 206, 207, 208, 232, 235, 238. </t>
  </si>
  <si>
    <t>Integration time per peak/dwell times (ms)</t>
  </si>
  <si>
    <t xml:space="preserve">500ms for each isotope </t>
  </si>
  <si>
    <t xml:space="preserve">Total integration time per output datapoint (secs) </t>
  </si>
  <si>
    <t xml:space="preserve">~0.9secs </t>
  </si>
  <si>
    <t>‘Sensitivity’ as useful yield (%, element)</t>
  </si>
  <si>
    <t xml:space="preserve">0.4% U (NIST610 = 500ppm, #atoms sampled: </t>
  </si>
  <si>
    <t xml:space="preserve">500ppm*85um*3Hz*3J/cm2, #ions detected: &gt;25 mcps) </t>
  </si>
  <si>
    <t xml:space="preserve">IC Dead time (ns) </t>
  </si>
  <si>
    <t xml:space="preserve">25 ns </t>
  </si>
  <si>
    <t xml:space="preserve">Gas blank </t>
  </si>
  <si>
    <t xml:space="preserve">15 second on-peak zero subtracted </t>
  </si>
  <si>
    <t xml:space="preserve">Calibration strategy </t>
  </si>
  <si>
    <t xml:space="preserve">91500 used as primary reference material,  </t>
  </si>
  <si>
    <t xml:space="preserve">Reference Material info </t>
  </si>
  <si>
    <t xml:space="preserve">91500 (Wiedenbeck et al. 1995) </t>
  </si>
  <si>
    <t xml:space="preserve">Data processing package used / Correction for </t>
  </si>
  <si>
    <t>LIEF</t>
  </si>
  <si>
    <t xml:space="preserve">Iolite4 and IsoplotR softwares.  </t>
  </si>
  <si>
    <t xml:space="preserve">laser-induced elemental fractionation correction assumes </t>
  </si>
  <si>
    <t>reference material and samples behave identically.</t>
  </si>
  <si>
    <t xml:space="preserve">Mass discrimination </t>
  </si>
  <si>
    <t>N/A - Down-hole effect with iolite.</t>
  </si>
  <si>
    <t>Common-Pb correction, composition and</t>
  </si>
  <si>
    <t xml:space="preserve">No common-Pb correction applied to the data. </t>
  </si>
  <si>
    <t xml:space="preserve">uncertainty </t>
  </si>
  <si>
    <t xml:space="preserve">Uncertainty level &amp; propagation </t>
  </si>
  <si>
    <t>Ages are quoted at 1s absolute, propagation is by quadratic addition</t>
  </si>
  <si>
    <t>Reproducibility and age uncertainty of reference material are</t>
  </si>
  <si>
    <t>propagated where appropriate</t>
  </si>
  <si>
    <t>Quality control / Validation</t>
  </si>
  <si>
    <t>Plesovice</t>
  </si>
  <si>
    <t xml:space="preserve">Data Processing </t>
  </si>
  <si>
    <t xml:space="preserve">25 µm </t>
  </si>
  <si>
    <r>
      <t>Fluence (J.cm</t>
    </r>
    <r>
      <rPr>
        <vertAlign val="superscript"/>
        <sz val="11"/>
        <color theme="1"/>
        <rFont val="Aptos Narrow"/>
        <family val="2"/>
        <scheme val="minor"/>
      </rPr>
      <t>-2</t>
    </r>
    <r>
      <rPr>
        <sz val="11"/>
        <color theme="1"/>
        <rFont val="Aptos Narrow"/>
        <family val="2"/>
        <scheme val="minor"/>
      </rPr>
      <t xml:space="preserve">) </t>
    </r>
  </si>
  <si>
    <r>
      <t>3.18 J.cm</t>
    </r>
    <r>
      <rPr>
        <vertAlign val="superscript"/>
        <sz val="11"/>
        <color theme="1"/>
        <rFont val="Aptos Narrow"/>
        <family val="2"/>
        <scheme val="minor"/>
      </rPr>
      <t xml:space="preserve">-2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</si>
</sst>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00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9" fillId="0" borderId="0" xfId="0" applyFont="1"/>
    <xf numFmtId="1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 wrapText="1"/>
    </xf>
    <xf numFmtId="0" fontId="16" fillId="0" borderId="13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/>
    <xf numFmtId="2" fontId="0" fillId="33" borderId="0" xfId="0" applyNumberFormat="1" applyFill="1" applyAlignment="1">
      <alignment horizontal="center"/>
    </xf>
    <xf numFmtId="1" fontId="19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0" fillId="0" borderId="17" xfId="0" applyBorder="1"/>
    <xf numFmtId="0" fontId="21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34" borderId="14" xfId="0" applyFont="1" applyFill="1" applyBorder="1" applyAlignment="1">
      <alignment horizontal="left"/>
    </xf>
    <xf numFmtId="0" fontId="16" fillId="34" borderId="0" xfId="0" applyFont="1" applyFill="1" applyAlignment="1">
      <alignment horizontal="left"/>
    </xf>
    <xf numFmtId="0" fontId="16" fillId="34" borderId="15" xfId="0" applyFont="1" applyFill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361627</xdr:colOff>
      <xdr:row>4</xdr:row>
      <xdr:rowOff>103322</xdr:rowOff>
    </xdr:from>
    <xdr:to>
      <xdr:col>39</xdr:col>
      <xdr:colOff>397059</xdr:colOff>
      <xdr:row>45</xdr:row>
      <xdr:rowOff>34766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A8E992-5C5B-BF96-A521-3A97EA303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90576" y="968644"/>
          <a:ext cx="8649907" cy="734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3A1F-85F7-4CAC-B684-0A18E7518844}">
  <dimension ref="A1:AG1396"/>
  <sheetViews>
    <sheetView tabSelected="1" zoomScale="90" zoomScaleNormal="90" zoomScaleSheetLayoutView="112" workbookViewId="0">
      <pane ySplit="3" topLeftCell="A4" activePane="bottomLeft" state="frozen"/>
      <selection pane="bottomLeft" activeCell="I31" sqref="I31"/>
    </sheetView>
  </sheetViews>
  <sheetFormatPr defaultRowHeight="14.4" x14ac:dyDescent="0.3"/>
  <cols>
    <col min="1" max="1" width="8" bestFit="1" customWidth="1"/>
    <col min="2" max="2" width="50.6640625" bestFit="1" customWidth="1"/>
    <col min="3" max="3" width="8" bestFit="1" customWidth="1"/>
    <col min="4" max="4" width="9.6640625" bestFit="1" customWidth="1"/>
    <col min="5" max="5" width="10.44140625" bestFit="1" customWidth="1"/>
    <col min="6" max="6" width="7.33203125" customWidth="1"/>
    <col min="7" max="7" width="10" bestFit="1" customWidth="1"/>
    <col min="8" max="8" width="8.77734375" bestFit="1" customWidth="1"/>
    <col min="9" max="9" width="9.21875" bestFit="1" customWidth="1"/>
    <col min="10" max="10" width="8.21875" bestFit="1" customWidth="1"/>
    <col min="11" max="12" width="10.21875" customWidth="1"/>
    <col min="13" max="13" width="7.33203125" bestFit="1" customWidth="1"/>
    <col min="14" max="14" width="10.5546875" bestFit="1" customWidth="1"/>
    <col min="15" max="15" width="6.21875" bestFit="1" customWidth="1"/>
    <col min="17" max="17" width="9.109375" bestFit="1" customWidth="1"/>
    <col min="18" max="18" width="4.6640625" bestFit="1" customWidth="1"/>
    <col min="19" max="19" width="9.109375" bestFit="1" customWidth="1"/>
    <col min="20" max="20" width="4.6640625" bestFit="1" customWidth="1"/>
    <col min="21" max="21" width="12" bestFit="1" customWidth="1"/>
    <col min="22" max="22" width="5.77734375" bestFit="1" customWidth="1"/>
    <col min="23" max="23" width="10" style="16" bestFit="1" customWidth="1"/>
    <col min="24" max="24" width="4.6640625" style="16" bestFit="1" customWidth="1"/>
    <col min="25" max="25" width="4.33203125" style="16" customWidth="1"/>
    <col min="26" max="26" width="17.21875" hidden="1" customWidth="1"/>
    <col min="27" max="27" width="9.109375" hidden="1" customWidth="1"/>
    <col min="28" max="29" width="0" hidden="1" customWidth="1"/>
    <col min="30" max="30" width="10.21875" style="21" bestFit="1" customWidth="1"/>
    <col min="32" max="32" width="10.77734375" bestFit="1" customWidth="1"/>
  </cols>
  <sheetData>
    <row r="1" spans="1:32" x14ac:dyDescent="0.3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32" x14ac:dyDescent="0.3">
      <c r="A2" s="35" t="s">
        <v>0</v>
      </c>
      <c r="B2" s="37" t="s">
        <v>1</v>
      </c>
      <c r="C2" s="39" t="s">
        <v>2</v>
      </c>
      <c r="D2" s="39"/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  <c r="P2" s="5"/>
      <c r="Q2" s="6" t="s">
        <v>4</v>
      </c>
      <c r="R2" s="7"/>
      <c r="S2" s="7"/>
      <c r="T2" s="7"/>
      <c r="U2" s="7"/>
      <c r="V2" s="7"/>
    </row>
    <row r="3" spans="1:32" ht="25.8" customHeight="1" x14ac:dyDescent="0.3">
      <c r="A3" s="36"/>
      <c r="B3" s="38"/>
      <c r="C3" s="4" t="s">
        <v>5</v>
      </c>
      <c r="D3" s="4" t="s">
        <v>6</v>
      </c>
      <c r="E3" s="4" t="s">
        <v>7</v>
      </c>
      <c r="F3" s="4" t="s">
        <v>26</v>
      </c>
      <c r="G3" s="4" t="s">
        <v>8</v>
      </c>
      <c r="H3" s="4" t="s">
        <v>122</v>
      </c>
      <c r="I3" s="4" t="s">
        <v>10</v>
      </c>
      <c r="J3" s="4" t="s">
        <v>122</v>
      </c>
      <c r="K3" s="3" t="s">
        <v>11</v>
      </c>
      <c r="L3" s="4" t="s">
        <v>18</v>
      </c>
      <c r="M3" s="4" t="s">
        <v>122</v>
      </c>
      <c r="N3" s="4" t="s">
        <v>12</v>
      </c>
      <c r="O3" s="4" t="s">
        <v>122</v>
      </c>
      <c r="P3" s="4"/>
      <c r="Q3" s="4" t="s">
        <v>8</v>
      </c>
      <c r="R3" s="4" t="s">
        <v>9</v>
      </c>
      <c r="S3" s="4" t="s">
        <v>10</v>
      </c>
      <c r="T3" s="4" t="s">
        <v>9</v>
      </c>
      <c r="U3" s="4" t="s">
        <v>12</v>
      </c>
      <c r="V3" s="4" t="s">
        <v>9</v>
      </c>
      <c r="W3" s="14" t="s">
        <v>14</v>
      </c>
      <c r="X3" s="13" t="s">
        <v>9</v>
      </c>
      <c r="Y3" s="14"/>
      <c r="Z3" s="2" t="s">
        <v>25</v>
      </c>
      <c r="AD3" s="21" t="s">
        <v>27</v>
      </c>
    </row>
    <row r="4" spans="1:32" ht="21" customHeight="1" x14ac:dyDescent="0.3">
      <c r="A4" s="40" t="s">
        <v>148</v>
      </c>
      <c r="B4" s="40"/>
      <c r="C4" s="40"/>
      <c r="D4" s="40"/>
      <c r="E4" s="40"/>
      <c r="F4" s="40"/>
      <c r="G4" s="40"/>
    </row>
    <row r="5" spans="1:32" x14ac:dyDescent="0.3">
      <c r="A5" s="1">
        <v>1</v>
      </c>
      <c r="B5" s="1" t="s">
        <v>127</v>
      </c>
      <c r="C5" s="15">
        <v>649.45357773159867</v>
      </c>
      <c r="D5" s="12">
        <v>386.30218925375181</v>
      </c>
      <c r="E5" s="8">
        <f t="shared" ref="E5:E34" si="0">C5/D5</f>
        <v>1.6812060500775201</v>
      </c>
      <c r="F5" s="8">
        <f t="shared" ref="F5:F34" si="1">D5/C5</f>
        <v>0.59481108811968064</v>
      </c>
      <c r="G5" s="11">
        <v>2.3428580143877911</v>
      </c>
      <c r="H5" s="11">
        <v>2.9587941473595438</v>
      </c>
      <c r="I5" s="11">
        <v>0.21307253830585879</v>
      </c>
      <c r="J5" s="11">
        <v>2.3868185206903618</v>
      </c>
      <c r="K5" s="9">
        <v>0.69762336884663678</v>
      </c>
      <c r="L5" s="11">
        <v>4.6922476207217008</v>
      </c>
      <c r="M5" s="11">
        <v>2.421793380195004</v>
      </c>
      <c r="N5" s="11">
        <v>8.0058835433810399E-2</v>
      </c>
      <c r="O5" s="11">
        <v>2.0985313576610838</v>
      </c>
      <c r="P5" s="10">
        <v>0</v>
      </c>
      <c r="Q5" s="10">
        <v>1225</v>
      </c>
      <c r="R5" s="10">
        <v>21</v>
      </c>
      <c r="S5" s="10">
        <v>1245</v>
      </c>
      <c r="T5" s="10">
        <v>26</v>
      </c>
      <c r="U5" s="17">
        <v>1192</v>
      </c>
      <c r="V5" s="10">
        <v>41</v>
      </c>
      <c r="W5" s="18">
        <v>1228</v>
      </c>
      <c r="X5" s="18">
        <v>20</v>
      </c>
      <c r="Y5" s="18"/>
      <c r="Z5" s="1">
        <v>-4.5</v>
      </c>
      <c r="AA5" s="8">
        <f t="shared" ref="AA5:AA34" si="2">100-(100*(S5/U5))</f>
        <v>-4.4463087248322068</v>
      </c>
      <c r="AB5" s="20"/>
      <c r="AE5" s="20"/>
      <c r="AF5" s="25"/>
    </row>
    <row r="6" spans="1:32" x14ac:dyDescent="0.3">
      <c r="A6" s="23">
        <v>55</v>
      </c>
      <c r="B6" s="1" t="s">
        <v>126</v>
      </c>
      <c r="C6" s="15">
        <v>62.479110956838312</v>
      </c>
      <c r="D6" s="12">
        <v>2.0882088936161871</v>
      </c>
      <c r="E6" s="8">
        <f t="shared" si="0"/>
        <v>29.91995252383116</v>
      </c>
      <c r="F6" s="8">
        <f t="shared" si="1"/>
        <v>3.3422512926900627E-2</v>
      </c>
      <c r="G6" s="11">
        <v>2.4800926403389871</v>
      </c>
      <c r="H6" s="11">
        <v>4.9096864370930016</v>
      </c>
      <c r="I6" s="11">
        <v>0.22534775033381849</v>
      </c>
      <c r="J6" s="11">
        <v>4.5724518316617919</v>
      </c>
      <c r="K6" s="9">
        <v>0.67114015732686405</v>
      </c>
      <c r="L6" s="11">
        <v>4.5387880759457442</v>
      </c>
      <c r="M6" s="11">
        <v>4.6200192607814179</v>
      </c>
      <c r="N6" s="11">
        <v>8.044183781131431E-2</v>
      </c>
      <c r="O6" s="11">
        <v>4.0371621068158516</v>
      </c>
      <c r="P6" s="10">
        <v>1</v>
      </c>
      <c r="Q6" s="10">
        <v>1266</v>
      </c>
      <c r="R6" s="10">
        <v>35</v>
      </c>
      <c r="S6" s="10">
        <v>1308</v>
      </c>
      <c r="T6" s="10">
        <v>53</v>
      </c>
      <c r="U6" s="17">
        <v>1196</v>
      </c>
      <c r="V6" s="10">
        <v>75</v>
      </c>
      <c r="W6" s="18">
        <v>1265</v>
      </c>
      <c r="X6" s="18">
        <v>34</v>
      </c>
      <c r="Y6" s="18"/>
      <c r="Z6" s="1">
        <v>-9.4</v>
      </c>
      <c r="AA6" s="8">
        <f t="shared" si="2"/>
        <v>-9.3645484949832678</v>
      </c>
      <c r="AB6" s="20" t="s">
        <v>24</v>
      </c>
      <c r="AE6" s="20"/>
      <c r="AF6" s="25"/>
    </row>
    <row r="7" spans="1:32" x14ac:dyDescent="0.3">
      <c r="A7" s="1">
        <v>7</v>
      </c>
      <c r="B7" s="1" t="s">
        <v>128</v>
      </c>
      <c r="C7" s="15">
        <v>296.50730470625717</v>
      </c>
      <c r="D7" s="12">
        <v>551.40943489406243</v>
      </c>
      <c r="E7" s="8">
        <f t="shared" si="0"/>
        <v>0.53772620840849883</v>
      </c>
      <c r="F7" s="8">
        <f t="shared" si="1"/>
        <v>1.8596824636085469</v>
      </c>
      <c r="G7" s="11">
        <v>2.3649280424714569</v>
      </c>
      <c r="H7" s="11">
        <v>1.8716362157436695</v>
      </c>
      <c r="I7" s="11">
        <v>0.21178506938492839</v>
      </c>
      <c r="J7" s="11">
        <v>1.294111752660065</v>
      </c>
      <c r="K7" s="9">
        <v>0.21673138546148271</v>
      </c>
      <c r="L7" s="11">
        <v>4.7157153271089101</v>
      </c>
      <c r="M7" s="11">
        <v>1.2495734988962461</v>
      </c>
      <c r="N7" s="11">
        <v>8.0913823676973251E-2</v>
      </c>
      <c r="O7" s="11">
        <v>2.0627006609427858</v>
      </c>
      <c r="P7" s="10">
        <v>1</v>
      </c>
      <c r="Q7" s="10">
        <v>1232</v>
      </c>
      <c r="R7" s="10">
        <v>13</v>
      </c>
      <c r="S7" s="10">
        <v>1239</v>
      </c>
      <c r="T7" s="10">
        <v>14</v>
      </c>
      <c r="U7" s="17">
        <v>1219</v>
      </c>
      <c r="V7" s="10">
        <v>39</v>
      </c>
      <c r="W7" s="18">
        <v>1235</v>
      </c>
      <c r="X7" s="18">
        <v>11</v>
      </c>
      <c r="Y7" s="18"/>
      <c r="Z7" s="1">
        <v>-1.7</v>
      </c>
      <c r="AA7" s="8">
        <f t="shared" si="2"/>
        <v>-1.640689089417549</v>
      </c>
      <c r="AB7" s="20"/>
      <c r="AE7" s="20"/>
      <c r="AF7" s="25"/>
    </row>
    <row r="8" spans="1:32" x14ac:dyDescent="0.3">
      <c r="A8" s="1">
        <v>36</v>
      </c>
      <c r="B8" s="1" t="s">
        <v>128</v>
      </c>
      <c r="C8" s="15">
        <v>491.73556004272382</v>
      </c>
      <c r="D8" s="12">
        <v>191.03435087458703</v>
      </c>
      <c r="E8" s="8">
        <f t="shared" si="0"/>
        <v>2.5740687881078803</v>
      </c>
      <c r="F8" s="8">
        <f t="shared" si="1"/>
        <v>0.38849000641318121</v>
      </c>
      <c r="G8" s="11">
        <v>2.3437694769527728</v>
      </c>
      <c r="H8" s="11">
        <v>1.9478752393777889</v>
      </c>
      <c r="I8" s="11">
        <v>0.20955800941965819</v>
      </c>
      <c r="J8" s="11">
        <v>1.5772372155491261</v>
      </c>
      <c r="K8" s="9">
        <v>0.63375404307920746</v>
      </c>
      <c r="L8" s="11">
        <v>4.7705215533879413</v>
      </c>
      <c r="M8" s="11">
        <v>1.5854899443851787</v>
      </c>
      <c r="N8" s="11">
        <v>8.0737122047544796E-2</v>
      </c>
      <c r="O8" s="11">
        <v>1.6347984218638176</v>
      </c>
      <c r="P8" s="10">
        <v>0</v>
      </c>
      <c r="Q8" s="10">
        <v>1226</v>
      </c>
      <c r="R8" s="10">
        <v>14</v>
      </c>
      <c r="S8" s="10">
        <v>1229</v>
      </c>
      <c r="T8" s="10">
        <v>17</v>
      </c>
      <c r="U8" s="17">
        <v>1220</v>
      </c>
      <c r="V8" s="10">
        <v>30</v>
      </c>
      <c r="W8" s="18">
        <v>1226</v>
      </c>
      <c r="X8" s="18">
        <v>13</v>
      </c>
      <c r="Y8" s="18"/>
      <c r="Z8" s="1">
        <v>-0.7</v>
      </c>
      <c r="AA8" s="8">
        <f t="shared" si="2"/>
        <v>-0.73770491803277594</v>
      </c>
      <c r="AB8" s="20"/>
      <c r="AE8" s="20"/>
      <c r="AF8" s="25"/>
    </row>
    <row r="9" spans="1:32" x14ac:dyDescent="0.3">
      <c r="A9" s="1">
        <v>33</v>
      </c>
      <c r="B9" s="1" t="s">
        <v>124</v>
      </c>
      <c r="C9" s="15">
        <v>345.76308441668698</v>
      </c>
      <c r="D9" s="12">
        <v>108.13419852314044</v>
      </c>
      <c r="E9" s="8">
        <f t="shared" si="0"/>
        <v>3.1975368490172382</v>
      </c>
      <c r="F9" s="8">
        <f t="shared" si="1"/>
        <v>0.31274072738437703</v>
      </c>
      <c r="G9" s="11">
        <v>2.5480292327819209</v>
      </c>
      <c r="H9" s="11">
        <v>3.360399168677382</v>
      </c>
      <c r="I9" s="11">
        <v>0.22573305908546401</v>
      </c>
      <c r="J9" s="11">
        <v>1.8769478001316009</v>
      </c>
      <c r="K9" s="9">
        <v>-0.1577685688312146</v>
      </c>
      <c r="L9" s="11">
        <v>4.421222566275695</v>
      </c>
      <c r="M9" s="11">
        <v>1.8468035592975036</v>
      </c>
      <c r="N9" s="11">
        <v>8.2750124777298664E-2</v>
      </c>
      <c r="O9" s="11">
        <v>4.1258372598445057</v>
      </c>
      <c r="P9" s="10">
        <v>0</v>
      </c>
      <c r="Q9" s="10">
        <v>1286</v>
      </c>
      <c r="R9" s="10">
        <v>24</v>
      </c>
      <c r="S9" s="10">
        <v>1314</v>
      </c>
      <c r="T9" s="10">
        <v>22</v>
      </c>
      <c r="U9" s="17">
        <v>1240</v>
      </c>
      <c r="V9" s="10">
        <v>79</v>
      </c>
      <c r="W9" s="18">
        <v>1301</v>
      </c>
      <c r="X9" s="18">
        <v>15</v>
      </c>
      <c r="Y9" s="18"/>
      <c r="Z9" s="1">
        <v>-5.9</v>
      </c>
      <c r="AA9" s="8">
        <f t="shared" si="2"/>
        <v>-5.9677419354838577</v>
      </c>
      <c r="AB9" s="20" t="s">
        <v>24</v>
      </c>
      <c r="AE9" s="20"/>
      <c r="AF9" s="25"/>
    </row>
    <row r="10" spans="1:32" x14ac:dyDescent="0.3">
      <c r="A10" s="1">
        <v>24</v>
      </c>
      <c r="B10" s="1" t="s">
        <v>127</v>
      </c>
      <c r="C10" s="15">
        <v>255.31413939355031</v>
      </c>
      <c r="D10" s="12">
        <v>155.41111563361548</v>
      </c>
      <c r="E10" s="8">
        <f t="shared" si="0"/>
        <v>1.6428306196286373</v>
      </c>
      <c r="F10" s="8">
        <f t="shared" si="1"/>
        <v>0.60870547946449316</v>
      </c>
      <c r="G10" s="11">
        <v>2.3587730180758881</v>
      </c>
      <c r="H10" s="11">
        <v>2.1491766395330401</v>
      </c>
      <c r="I10" s="11">
        <v>0.20921328133365619</v>
      </c>
      <c r="J10" s="11">
        <v>2.1885303200778359</v>
      </c>
      <c r="K10" s="9">
        <v>8.5076063061433338E-2</v>
      </c>
      <c r="L10" s="11">
        <v>4.7826861419166136</v>
      </c>
      <c r="M10" s="11">
        <v>2.226502922525702</v>
      </c>
      <c r="N10" s="11">
        <v>8.2026259044816821E-2</v>
      </c>
      <c r="O10" s="11">
        <v>2.8739714421193621</v>
      </c>
      <c r="P10" s="10">
        <v>0</v>
      </c>
      <c r="Q10" s="10">
        <v>1230</v>
      </c>
      <c r="R10" s="10">
        <v>15</v>
      </c>
      <c r="S10" s="10">
        <v>1223</v>
      </c>
      <c r="T10" s="10">
        <v>24</v>
      </c>
      <c r="U10" s="17">
        <v>1242</v>
      </c>
      <c r="V10" s="10">
        <v>56</v>
      </c>
      <c r="W10" s="18">
        <v>1228</v>
      </c>
      <c r="X10" s="18">
        <v>13</v>
      </c>
      <c r="Y10" s="18"/>
      <c r="Z10" s="1">
        <v>1.5</v>
      </c>
      <c r="AA10" s="8">
        <f t="shared" si="2"/>
        <v>1.5297906602254443</v>
      </c>
      <c r="AB10" s="20"/>
      <c r="AE10" s="20"/>
      <c r="AF10" s="25"/>
    </row>
    <row r="11" spans="1:32" x14ac:dyDescent="0.3">
      <c r="A11" s="1">
        <v>41</v>
      </c>
      <c r="B11" s="1" t="s">
        <v>124</v>
      </c>
      <c r="C11" s="15">
        <v>254.49729549923879</v>
      </c>
      <c r="D11" s="12">
        <v>135.21878903917042</v>
      </c>
      <c r="E11" s="8">
        <f t="shared" si="0"/>
        <v>1.8821148843857458</v>
      </c>
      <c r="F11" s="8">
        <f t="shared" si="1"/>
        <v>0.53131719444765124</v>
      </c>
      <c r="G11" s="11">
        <v>2.6679090602806719</v>
      </c>
      <c r="H11" s="11">
        <v>5.4918848835600302</v>
      </c>
      <c r="I11" s="11">
        <v>0.23567050343748749</v>
      </c>
      <c r="J11" s="11">
        <v>4.6569044570854441</v>
      </c>
      <c r="K11" s="9">
        <v>0.64908379726875853</v>
      </c>
      <c r="L11" s="11">
        <v>4.2878121378534484</v>
      </c>
      <c r="M11" s="11">
        <v>5.3182240806827377</v>
      </c>
      <c r="N11" s="11">
        <v>8.2712115458278293E-2</v>
      </c>
      <c r="O11" s="11">
        <v>3.880907649726494</v>
      </c>
      <c r="P11" s="10">
        <v>0</v>
      </c>
      <c r="Q11" s="10">
        <v>1320</v>
      </c>
      <c r="R11" s="10">
        <v>40</v>
      </c>
      <c r="S11" s="10">
        <v>1366</v>
      </c>
      <c r="T11" s="10">
        <v>56</v>
      </c>
      <c r="U11" s="17">
        <v>1245</v>
      </c>
      <c r="V11" s="10">
        <v>83</v>
      </c>
      <c r="W11" s="18">
        <v>1323</v>
      </c>
      <c r="X11" s="18">
        <v>39</v>
      </c>
      <c r="Y11" s="18"/>
      <c r="Z11" s="1">
        <v>-9.6999999999999993</v>
      </c>
      <c r="AA11" s="8">
        <f t="shared" si="2"/>
        <v>-9.7188755020080322</v>
      </c>
      <c r="AB11" s="20" t="s">
        <v>24</v>
      </c>
      <c r="AE11" s="20"/>
      <c r="AF11" s="25"/>
    </row>
    <row r="12" spans="1:32" x14ac:dyDescent="0.3">
      <c r="A12" s="1">
        <v>29</v>
      </c>
      <c r="B12" s="1" t="s">
        <v>124</v>
      </c>
      <c r="C12" s="15">
        <v>789.93211265791774</v>
      </c>
      <c r="D12" s="12">
        <v>325.66130992386041</v>
      </c>
      <c r="E12" s="8">
        <f t="shared" si="0"/>
        <v>2.4256246860967421</v>
      </c>
      <c r="F12" s="8">
        <f t="shared" si="1"/>
        <v>0.41226493353725568</v>
      </c>
      <c r="G12" s="11">
        <v>2.387268823823617</v>
      </c>
      <c r="H12" s="11">
        <v>2.5537966191372101</v>
      </c>
      <c r="I12" s="11">
        <v>0.21091008633569391</v>
      </c>
      <c r="J12" s="11">
        <v>2.2805725500913741</v>
      </c>
      <c r="K12" s="9">
        <v>0.76053652168450148</v>
      </c>
      <c r="L12" s="11">
        <v>4.752696876786489</v>
      </c>
      <c r="M12" s="11">
        <v>2.2832363044290882</v>
      </c>
      <c r="N12" s="11">
        <v>8.189482946545644E-2</v>
      </c>
      <c r="O12" s="11">
        <v>1.722620489988806</v>
      </c>
      <c r="P12" s="10">
        <v>0</v>
      </c>
      <c r="Q12" s="10">
        <v>1239</v>
      </c>
      <c r="R12" s="10">
        <v>18</v>
      </c>
      <c r="S12" s="10">
        <v>1234</v>
      </c>
      <c r="T12" s="10">
        <v>25</v>
      </c>
      <c r="U12" s="17">
        <v>1247</v>
      </c>
      <c r="V12" s="10">
        <v>32</v>
      </c>
      <c r="W12" s="18">
        <v>1239</v>
      </c>
      <c r="X12" s="18">
        <v>18</v>
      </c>
      <c r="Y12" s="18"/>
      <c r="Z12" s="1">
        <v>1</v>
      </c>
      <c r="AA12" s="8">
        <f t="shared" si="2"/>
        <v>1.0425020048115528</v>
      </c>
      <c r="AB12" s="20"/>
      <c r="AE12" s="20"/>
      <c r="AF12" s="25"/>
    </row>
    <row r="13" spans="1:32" x14ac:dyDescent="0.3">
      <c r="A13" s="1">
        <v>13</v>
      </c>
      <c r="B13" s="1" t="s">
        <v>126</v>
      </c>
      <c r="C13" s="15">
        <v>169.47910525445269</v>
      </c>
      <c r="D13" s="12">
        <v>55.344210965551319</v>
      </c>
      <c r="E13" s="8">
        <f t="shared" si="0"/>
        <v>3.0622734030835486</v>
      </c>
      <c r="F13" s="8">
        <f t="shared" si="1"/>
        <v>0.32655477430364399</v>
      </c>
      <c r="G13" s="11">
        <v>2.324684698849643</v>
      </c>
      <c r="H13" s="11">
        <v>4.4945245290036517</v>
      </c>
      <c r="I13" s="11">
        <v>0.20484663384057331</v>
      </c>
      <c r="J13" s="11">
        <v>3.007482988170012</v>
      </c>
      <c r="K13" s="9">
        <v>0.65205586529738957</v>
      </c>
      <c r="L13" s="11">
        <v>4.9162679399811191</v>
      </c>
      <c r="M13" s="11">
        <v>2.876682584095188</v>
      </c>
      <c r="N13" s="11">
        <v>8.2009435621704319E-2</v>
      </c>
      <c r="O13" s="11">
        <v>3.6836719728285798</v>
      </c>
      <c r="P13" s="10">
        <v>0</v>
      </c>
      <c r="Q13" s="10">
        <v>1220</v>
      </c>
      <c r="R13" s="10">
        <v>31</v>
      </c>
      <c r="S13" s="10">
        <v>1202</v>
      </c>
      <c r="T13" s="10">
        <v>32</v>
      </c>
      <c r="U13" s="17">
        <v>1252</v>
      </c>
      <c r="V13" s="10">
        <v>65</v>
      </c>
      <c r="W13" s="18">
        <v>1212</v>
      </c>
      <c r="X13" s="18">
        <v>29</v>
      </c>
      <c r="Y13" s="18"/>
      <c r="Z13" s="1">
        <v>4</v>
      </c>
      <c r="AA13" s="8">
        <f t="shared" si="2"/>
        <v>3.9936102236421789</v>
      </c>
      <c r="AB13" s="20"/>
      <c r="AE13" s="20"/>
      <c r="AF13" s="25"/>
    </row>
    <row r="14" spans="1:32" x14ac:dyDescent="0.3">
      <c r="A14" s="1">
        <v>22</v>
      </c>
      <c r="B14" s="1" t="s">
        <v>128</v>
      </c>
      <c r="C14" s="15">
        <v>271.31344849874461</v>
      </c>
      <c r="D14" s="12">
        <v>399.75593662856954</v>
      </c>
      <c r="E14" s="8">
        <f t="shared" si="0"/>
        <v>0.67869773438995507</v>
      </c>
      <c r="F14" s="8">
        <f t="shared" si="1"/>
        <v>1.473409957525269</v>
      </c>
      <c r="G14" s="11">
        <v>2.360382527445315</v>
      </c>
      <c r="H14" s="11">
        <v>2.4728386041275199</v>
      </c>
      <c r="I14" s="11">
        <v>0.20757974415950059</v>
      </c>
      <c r="J14" s="11">
        <v>1.6385003693265978</v>
      </c>
      <c r="K14" s="9">
        <v>0.48119479120571068</v>
      </c>
      <c r="L14" s="11">
        <v>4.8144471188434217</v>
      </c>
      <c r="M14" s="11">
        <v>1.6269393126782223</v>
      </c>
      <c r="N14" s="11">
        <v>8.2482934384210921E-2</v>
      </c>
      <c r="O14" s="11">
        <v>2.2380551064411041</v>
      </c>
      <c r="P14" s="10">
        <v>0</v>
      </c>
      <c r="Q14" s="10">
        <v>1231</v>
      </c>
      <c r="R14" s="10">
        <v>17</v>
      </c>
      <c r="S14" s="10">
        <v>1218</v>
      </c>
      <c r="T14" s="10">
        <v>18</v>
      </c>
      <c r="U14" s="17">
        <v>1252</v>
      </c>
      <c r="V14" s="10">
        <v>42</v>
      </c>
      <c r="W14" s="18">
        <v>1225</v>
      </c>
      <c r="X14" s="18">
        <v>15</v>
      </c>
      <c r="Y14" s="18"/>
      <c r="Z14" s="1">
        <v>2.7</v>
      </c>
      <c r="AA14" s="8">
        <f t="shared" si="2"/>
        <v>2.715654952076676</v>
      </c>
      <c r="AB14" s="20"/>
      <c r="AE14" s="20"/>
      <c r="AF14" s="25"/>
    </row>
    <row r="15" spans="1:32" x14ac:dyDescent="0.3">
      <c r="A15" s="1">
        <v>56</v>
      </c>
      <c r="B15" s="1" t="s">
        <v>124</v>
      </c>
      <c r="C15" s="15">
        <v>202.44580990643919</v>
      </c>
      <c r="D15" s="12">
        <v>90.862882662383171</v>
      </c>
      <c r="E15" s="8">
        <f t="shared" si="0"/>
        <v>2.228036399182511</v>
      </c>
      <c r="F15" s="8">
        <f t="shared" si="1"/>
        <v>0.44882570157602009</v>
      </c>
      <c r="G15" s="11">
        <v>2.397567358356905</v>
      </c>
      <c r="H15" s="11">
        <v>3.0083647707399161</v>
      </c>
      <c r="I15" s="11">
        <v>0.21072545157182701</v>
      </c>
      <c r="J15" s="11">
        <v>1.888958170185933</v>
      </c>
      <c r="K15" s="9">
        <v>0.53281385415652105</v>
      </c>
      <c r="L15" s="11">
        <v>4.7532047157023207</v>
      </c>
      <c r="M15" s="11">
        <v>1.7641364610518995</v>
      </c>
      <c r="N15" s="11">
        <v>8.2548584014648679E-2</v>
      </c>
      <c r="O15" s="11">
        <v>2.523652836239358</v>
      </c>
      <c r="P15" s="10">
        <v>0</v>
      </c>
      <c r="Q15" s="10">
        <v>1242</v>
      </c>
      <c r="R15" s="10">
        <v>21</v>
      </c>
      <c r="S15" s="10">
        <v>1234</v>
      </c>
      <c r="T15" s="10">
        <v>21</v>
      </c>
      <c r="U15" s="17">
        <v>1256</v>
      </c>
      <c r="V15" s="10">
        <v>49</v>
      </c>
      <c r="W15" s="18">
        <v>1238</v>
      </c>
      <c r="X15" s="18">
        <v>18</v>
      </c>
      <c r="Y15" s="18"/>
      <c r="Z15" s="1">
        <v>1.7</v>
      </c>
      <c r="AA15" s="8">
        <f t="shared" si="2"/>
        <v>1.7515923566879081</v>
      </c>
      <c r="AB15" s="20"/>
      <c r="AE15" s="20"/>
      <c r="AF15" s="25"/>
    </row>
    <row r="16" spans="1:32" x14ac:dyDescent="0.3">
      <c r="A16" s="1">
        <v>32</v>
      </c>
      <c r="B16" s="1" t="s">
        <v>124</v>
      </c>
      <c r="C16" s="15">
        <v>404.13249183916128</v>
      </c>
      <c r="D16" s="12">
        <v>167.95286662441612</v>
      </c>
      <c r="E16" s="8">
        <f t="shared" si="0"/>
        <v>2.40622562723446</v>
      </c>
      <c r="F16" s="8">
        <f t="shared" si="1"/>
        <v>0.41558862505729643</v>
      </c>
      <c r="G16" s="11">
        <v>2.445018018883355</v>
      </c>
      <c r="H16" s="11">
        <v>4.0379883562398202</v>
      </c>
      <c r="I16" s="11">
        <v>0.2146414114460895</v>
      </c>
      <c r="J16" s="11">
        <v>4.4347528884100216</v>
      </c>
      <c r="K16" s="9">
        <v>0.65968493376651494</v>
      </c>
      <c r="L16" s="11">
        <v>4.7289462141597403</v>
      </c>
      <c r="M16" s="11">
        <v>3.8775005071485782</v>
      </c>
      <c r="N16" s="11">
        <v>8.3208175991376351E-2</v>
      </c>
      <c r="O16" s="11">
        <v>3.4850447055087761</v>
      </c>
      <c r="P16" s="10">
        <v>0</v>
      </c>
      <c r="Q16" s="10">
        <v>1256</v>
      </c>
      <c r="R16" s="10">
        <v>29</v>
      </c>
      <c r="S16" s="10">
        <v>1255</v>
      </c>
      <c r="T16" s="10">
        <v>50</v>
      </c>
      <c r="U16" s="17">
        <v>1257</v>
      </c>
      <c r="V16" s="10">
        <v>67</v>
      </c>
      <c r="W16" s="18">
        <v>1256</v>
      </c>
      <c r="X16" s="18">
        <v>28</v>
      </c>
      <c r="Y16" s="18"/>
      <c r="Z16" s="1">
        <v>0.12</v>
      </c>
      <c r="AA16" s="8">
        <f t="shared" si="2"/>
        <v>0.15910898965792342</v>
      </c>
      <c r="AB16" s="20"/>
      <c r="AE16" s="20"/>
      <c r="AF16" s="25"/>
    </row>
    <row r="17" spans="1:32" x14ac:dyDescent="0.3">
      <c r="A17" s="47">
        <v>43</v>
      </c>
      <c r="B17" s="47" t="s">
        <v>124</v>
      </c>
      <c r="C17" s="48">
        <v>438.94336532187782</v>
      </c>
      <c r="D17" s="49">
        <v>338.39078165713818</v>
      </c>
      <c r="E17" s="50">
        <f t="shared" si="0"/>
        <v>1.2971492993169678</v>
      </c>
      <c r="F17" s="50">
        <f t="shared" si="1"/>
        <v>0.77092128140266047</v>
      </c>
      <c r="G17" s="51">
        <v>2.5696455683204542</v>
      </c>
      <c r="H17" s="51">
        <v>2.8217871219035522</v>
      </c>
      <c r="I17" s="51">
        <v>0.22610306315615619</v>
      </c>
      <c r="J17" s="51">
        <v>2.4936454488967281</v>
      </c>
      <c r="K17" s="52">
        <v>0.69710060949094921</v>
      </c>
      <c r="L17" s="51">
        <v>4.453580802420027</v>
      </c>
      <c r="M17" s="51">
        <v>2.6509131402746942</v>
      </c>
      <c r="N17" s="51">
        <v>8.2416634694155985E-2</v>
      </c>
      <c r="O17" s="51">
        <v>2.0145996188683482</v>
      </c>
      <c r="P17" s="53">
        <v>0</v>
      </c>
      <c r="Q17" s="53">
        <v>1292</v>
      </c>
      <c r="R17" s="53">
        <v>20</v>
      </c>
      <c r="S17" s="53">
        <v>1314</v>
      </c>
      <c r="T17" s="53">
        <v>29</v>
      </c>
      <c r="U17" s="17">
        <v>1257</v>
      </c>
      <c r="V17" s="53">
        <v>40</v>
      </c>
      <c r="W17" s="47">
        <v>1292</v>
      </c>
      <c r="X17" s="47">
        <v>20</v>
      </c>
      <c r="Y17" s="18"/>
      <c r="Z17" s="1">
        <v>-4.5</v>
      </c>
      <c r="AA17" s="8">
        <f t="shared" si="2"/>
        <v>-4.5346062052505971</v>
      </c>
      <c r="AB17" s="20"/>
      <c r="AE17" s="20"/>
      <c r="AF17" s="25"/>
    </row>
    <row r="18" spans="1:32" x14ac:dyDescent="0.3">
      <c r="A18" s="47">
        <v>17</v>
      </c>
      <c r="B18" s="47" t="s">
        <v>124</v>
      </c>
      <c r="C18" s="48">
        <v>53.885068509672919</v>
      </c>
      <c r="D18" s="49">
        <v>26.109402504462281</v>
      </c>
      <c r="E18" s="50">
        <f t="shared" si="0"/>
        <v>2.06381852286599</v>
      </c>
      <c r="F18" s="50">
        <f t="shared" si="1"/>
        <v>0.48453872708309498</v>
      </c>
      <c r="G18" s="51">
        <v>2.4634980871913901</v>
      </c>
      <c r="H18" s="51">
        <v>3.9065595583783481</v>
      </c>
      <c r="I18" s="51">
        <v>0.21602403846073501</v>
      </c>
      <c r="J18" s="51">
        <v>2.055811860264992</v>
      </c>
      <c r="K18" s="52">
        <v>0.13894509730785951</v>
      </c>
      <c r="L18" s="51">
        <v>4.6345825302226613</v>
      </c>
      <c r="M18" s="51">
        <v>2.0970334174251781</v>
      </c>
      <c r="N18" s="51">
        <v>8.2768582880388186E-2</v>
      </c>
      <c r="O18" s="51">
        <v>4.1308671917803164</v>
      </c>
      <c r="P18" s="53">
        <v>0</v>
      </c>
      <c r="Q18" s="53">
        <v>1261</v>
      </c>
      <c r="R18" s="53">
        <v>28</v>
      </c>
      <c r="S18" s="53">
        <v>1261</v>
      </c>
      <c r="T18" s="53">
        <v>23</v>
      </c>
      <c r="U18" s="17">
        <v>1262</v>
      </c>
      <c r="V18" s="53">
        <v>80</v>
      </c>
      <c r="W18" s="47">
        <v>1261</v>
      </c>
      <c r="X18" s="47">
        <v>19</v>
      </c>
      <c r="Y18" s="18"/>
      <c r="Z18" s="1">
        <v>0.12</v>
      </c>
      <c r="AA18" s="8">
        <f t="shared" si="2"/>
        <v>7.9239302694134039E-2</v>
      </c>
      <c r="AB18" s="20"/>
      <c r="AE18" s="20"/>
      <c r="AF18" s="25"/>
    </row>
    <row r="19" spans="1:32" x14ac:dyDescent="0.3">
      <c r="A19" s="47">
        <v>4</v>
      </c>
      <c r="B19" s="47" t="s">
        <v>128</v>
      </c>
      <c r="C19" s="48">
        <v>170.3461585260811</v>
      </c>
      <c r="D19" s="49">
        <v>117.93497765114074</v>
      </c>
      <c r="E19" s="50">
        <f t="shared" si="0"/>
        <v>1.4444074346626494</v>
      </c>
      <c r="F19" s="50">
        <f t="shared" si="1"/>
        <v>0.69232543117832701</v>
      </c>
      <c r="G19" s="51">
        <v>2.408658516476442</v>
      </c>
      <c r="H19" s="51">
        <v>2.826943870439464</v>
      </c>
      <c r="I19" s="51">
        <v>0.2112538496023893</v>
      </c>
      <c r="J19" s="51">
        <v>2.452193967879976</v>
      </c>
      <c r="K19" s="52">
        <v>0.57474916713353053</v>
      </c>
      <c r="L19" s="51">
        <v>4.7560740744044034</v>
      </c>
      <c r="M19" s="51">
        <v>2.5187155788886981</v>
      </c>
      <c r="N19" s="51">
        <v>8.2765879583360319E-2</v>
      </c>
      <c r="O19" s="51">
        <v>2.515217741446206</v>
      </c>
      <c r="P19" s="53">
        <v>0</v>
      </c>
      <c r="Q19" s="53">
        <v>1245</v>
      </c>
      <c r="R19" s="53">
        <v>20</v>
      </c>
      <c r="S19" s="53">
        <v>1234</v>
      </c>
      <c r="T19" s="53">
        <v>27</v>
      </c>
      <c r="U19" s="17">
        <v>1265</v>
      </c>
      <c r="V19" s="53">
        <v>47</v>
      </c>
      <c r="W19" s="47">
        <v>1243</v>
      </c>
      <c r="X19" s="47">
        <v>20</v>
      </c>
      <c r="Y19" s="18"/>
      <c r="Z19" s="1">
        <v>2.4</v>
      </c>
      <c r="AA19" s="8">
        <f t="shared" si="2"/>
        <v>2.4505928853754853</v>
      </c>
      <c r="AB19" s="20"/>
      <c r="AE19" s="20"/>
      <c r="AF19" s="25"/>
    </row>
    <row r="20" spans="1:32" x14ac:dyDescent="0.3">
      <c r="A20" s="47">
        <v>30</v>
      </c>
      <c r="B20" s="47" t="s">
        <v>127</v>
      </c>
      <c r="C20" s="48">
        <v>449.1154946061892</v>
      </c>
      <c r="D20" s="49">
        <v>290.12213812373085</v>
      </c>
      <c r="E20" s="50">
        <f t="shared" si="0"/>
        <v>1.5480221451237586</v>
      </c>
      <c r="F20" s="50">
        <f t="shared" si="1"/>
        <v>0.6459855908069414</v>
      </c>
      <c r="G20" s="51">
        <v>2.4553062567987221</v>
      </c>
      <c r="H20" s="51">
        <v>2.4216213876497199</v>
      </c>
      <c r="I20" s="51">
        <v>0.21494810593729161</v>
      </c>
      <c r="J20" s="51">
        <v>1.4320179854823814</v>
      </c>
      <c r="K20" s="52">
        <v>0.34689873146520089</v>
      </c>
      <c r="L20" s="51">
        <v>4.6492788154868991</v>
      </c>
      <c r="M20" s="51">
        <v>1.4184456919767059</v>
      </c>
      <c r="N20" s="51">
        <v>8.2470495778776937E-2</v>
      </c>
      <c r="O20" s="51">
        <v>2.3078459305023298</v>
      </c>
      <c r="P20" s="53">
        <v>0</v>
      </c>
      <c r="Q20" s="53">
        <v>1259</v>
      </c>
      <c r="R20" s="53">
        <v>17</v>
      </c>
      <c r="S20" s="53">
        <v>1255</v>
      </c>
      <c r="T20" s="53">
        <v>16</v>
      </c>
      <c r="U20" s="17">
        <v>1265</v>
      </c>
      <c r="V20" s="53">
        <v>45</v>
      </c>
      <c r="W20" s="47">
        <v>1257</v>
      </c>
      <c r="X20" s="47">
        <v>14</v>
      </c>
      <c r="Y20" s="18"/>
      <c r="Z20" s="1">
        <v>0.75</v>
      </c>
      <c r="AA20" s="8">
        <f t="shared" si="2"/>
        <v>0.79051383399209385</v>
      </c>
      <c r="AB20" s="20"/>
      <c r="AE20" s="20"/>
      <c r="AF20" s="25"/>
    </row>
    <row r="21" spans="1:32" x14ac:dyDescent="0.3">
      <c r="A21" s="47">
        <v>47</v>
      </c>
      <c r="B21" s="47" t="s">
        <v>128</v>
      </c>
      <c r="C21" s="48">
        <v>112.46020731464711</v>
      </c>
      <c r="D21" s="49">
        <v>58.745901893123452</v>
      </c>
      <c r="E21" s="50">
        <f t="shared" si="0"/>
        <v>1.9143498302102198</v>
      </c>
      <c r="F21" s="50">
        <f t="shared" si="1"/>
        <v>0.5223705637387015</v>
      </c>
      <c r="G21" s="51">
        <v>2.464616461913399</v>
      </c>
      <c r="H21" s="51">
        <v>3.4797250659904599</v>
      </c>
      <c r="I21" s="51">
        <v>0.21475856815459979</v>
      </c>
      <c r="J21" s="51">
        <v>2.024502053481736</v>
      </c>
      <c r="K21" s="52">
        <v>0.26826095687324869</v>
      </c>
      <c r="L21" s="51">
        <v>4.677346205646475</v>
      </c>
      <c r="M21" s="51">
        <v>2.0691087120970062</v>
      </c>
      <c r="N21" s="51">
        <v>8.3415703452069306E-2</v>
      </c>
      <c r="O21" s="51">
        <v>3.5686394244255819</v>
      </c>
      <c r="P21" s="53">
        <v>0</v>
      </c>
      <c r="Q21" s="53">
        <v>1262</v>
      </c>
      <c r="R21" s="53">
        <v>25</v>
      </c>
      <c r="S21" s="53">
        <v>1255</v>
      </c>
      <c r="T21" s="53">
        <v>23</v>
      </c>
      <c r="U21" s="17">
        <v>1273</v>
      </c>
      <c r="V21" s="53">
        <v>67</v>
      </c>
      <c r="W21" s="47">
        <v>1258</v>
      </c>
      <c r="X21" s="47">
        <v>19</v>
      </c>
      <c r="Y21" s="18"/>
      <c r="Z21" s="1">
        <v>1.4</v>
      </c>
      <c r="AA21" s="8">
        <f t="shared" si="2"/>
        <v>1.4139827179890005</v>
      </c>
      <c r="AB21" s="20"/>
      <c r="AE21" s="20"/>
      <c r="AF21" s="25"/>
    </row>
    <row r="22" spans="1:32" x14ac:dyDescent="0.3">
      <c r="A22" s="47">
        <v>2</v>
      </c>
      <c r="B22" s="47" t="s">
        <v>124</v>
      </c>
      <c r="C22" s="48">
        <v>169.85255891335481</v>
      </c>
      <c r="D22" s="49">
        <v>102.41631239015669</v>
      </c>
      <c r="E22" s="50">
        <f t="shared" si="0"/>
        <v>1.6584522030660369</v>
      </c>
      <c r="F22" s="50">
        <f t="shared" si="1"/>
        <v>0.60297185420916322</v>
      </c>
      <c r="G22" s="51">
        <v>2.5233390279957639</v>
      </c>
      <c r="H22" s="51">
        <v>6.0806443273775184</v>
      </c>
      <c r="I22" s="51">
        <v>0.21978984608814209</v>
      </c>
      <c r="J22" s="51">
        <v>4.9643089570744836</v>
      </c>
      <c r="K22" s="52">
        <v>0.7495610206677874</v>
      </c>
      <c r="L22" s="51">
        <v>4.616493074886912</v>
      </c>
      <c r="M22" s="51">
        <v>4.6010113324937736</v>
      </c>
      <c r="N22" s="51">
        <v>8.3955644692912376E-2</v>
      </c>
      <c r="O22" s="51">
        <v>3.6279198923488041</v>
      </c>
      <c r="P22" s="53">
        <v>0</v>
      </c>
      <c r="Q22" s="53">
        <v>1279</v>
      </c>
      <c r="R22" s="53">
        <v>43</v>
      </c>
      <c r="S22" s="53">
        <v>1282</v>
      </c>
      <c r="T22" s="53">
        <v>57</v>
      </c>
      <c r="U22" s="17">
        <v>1273</v>
      </c>
      <c r="V22" s="53">
        <v>77</v>
      </c>
      <c r="W22" s="47">
        <v>1279</v>
      </c>
      <c r="X22" s="47">
        <v>43</v>
      </c>
      <c r="Y22" s="18"/>
      <c r="Z22" s="1">
        <v>-0.67</v>
      </c>
      <c r="AA22" s="8">
        <f t="shared" si="2"/>
        <v>-0.70699135899450027</v>
      </c>
      <c r="AB22" s="20"/>
      <c r="AE22" s="20"/>
      <c r="AF22" s="25"/>
    </row>
    <row r="23" spans="1:32" x14ac:dyDescent="0.3">
      <c r="A23" s="47">
        <v>48</v>
      </c>
      <c r="B23" s="47" t="s">
        <v>127</v>
      </c>
      <c r="C23" s="48">
        <v>517.77992420753264</v>
      </c>
      <c r="D23" s="49">
        <v>421.62984973508514</v>
      </c>
      <c r="E23" s="50">
        <f t="shared" si="0"/>
        <v>1.228043803191021</v>
      </c>
      <c r="F23" s="50">
        <f t="shared" si="1"/>
        <v>0.81430320107600507</v>
      </c>
      <c r="G23" s="51">
        <v>2.4379626269047989</v>
      </c>
      <c r="H23" s="51">
        <v>3.5633495308026641</v>
      </c>
      <c r="I23" s="51">
        <v>0.2117866355319197</v>
      </c>
      <c r="J23" s="51">
        <v>2.9582433263476862</v>
      </c>
      <c r="K23" s="52">
        <v>0.28940973609599713</v>
      </c>
      <c r="L23" s="51">
        <v>4.7365094132301424</v>
      </c>
      <c r="M23" s="51">
        <v>2.7191577222692218</v>
      </c>
      <c r="N23" s="51">
        <v>8.4140595722411324E-2</v>
      </c>
      <c r="O23" s="51">
        <v>3.8387868787093682</v>
      </c>
      <c r="P23" s="53">
        <v>0</v>
      </c>
      <c r="Q23" s="53">
        <v>1254</v>
      </c>
      <c r="R23" s="53">
        <v>25</v>
      </c>
      <c r="S23" s="53">
        <v>1239</v>
      </c>
      <c r="T23" s="53">
        <v>33</v>
      </c>
      <c r="U23" s="17">
        <v>1279</v>
      </c>
      <c r="V23" s="53">
        <v>75</v>
      </c>
      <c r="W23" s="47">
        <v>1249</v>
      </c>
      <c r="X23" s="47">
        <v>23</v>
      </c>
      <c r="Y23" s="18"/>
      <c r="Z23" s="1">
        <v>3.1</v>
      </c>
      <c r="AA23" s="8">
        <f t="shared" si="2"/>
        <v>3.1274433150899199</v>
      </c>
      <c r="AB23" s="20"/>
      <c r="AE23" s="20"/>
      <c r="AF23" s="25"/>
    </row>
    <row r="24" spans="1:32" x14ac:dyDescent="0.3">
      <c r="A24" s="47">
        <v>11</v>
      </c>
      <c r="B24" s="47" t="s">
        <v>126</v>
      </c>
      <c r="C24" s="48">
        <v>153.29017273651471</v>
      </c>
      <c r="D24" s="49">
        <v>135.23805300192484</v>
      </c>
      <c r="E24" s="50">
        <f t="shared" si="0"/>
        <v>1.1334840256413106</v>
      </c>
      <c r="F24" s="50">
        <f t="shared" si="1"/>
        <v>0.88223563577282249</v>
      </c>
      <c r="G24" s="51">
        <v>2.5784749388915018</v>
      </c>
      <c r="H24" s="51">
        <v>3.2975204510105138</v>
      </c>
      <c r="I24" s="51">
        <v>0.22405100859982749</v>
      </c>
      <c r="J24" s="51">
        <v>2.195226625556816</v>
      </c>
      <c r="K24" s="52">
        <v>0.48013618572465788</v>
      </c>
      <c r="L24" s="51">
        <v>4.4686845463642246</v>
      </c>
      <c r="M24" s="51">
        <v>2.1945648955308621</v>
      </c>
      <c r="N24" s="51">
        <v>8.3254521428758277E-2</v>
      </c>
      <c r="O24" s="51">
        <v>2.9550703203014721</v>
      </c>
      <c r="P24" s="53">
        <v>0</v>
      </c>
      <c r="Q24" s="53">
        <v>1294</v>
      </c>
      <c r="R24" s="53">
        <v>24</v>
      </c>
      <c r="S24" s="53">
        <v>1303</v>
      </c>
      <c r="T24" s="53">
        <v>25</v>
      </c>
      <c r="U24" s="17">
        <v>1280</v>
      </c>
      <c r="V24" s="53">
        <v>56</v>
      </c>
      <c r="W24" s="47">
        <v>1298</v>
      </c>
      <c r="X24" s="47">
        <v>21</v>
      </c>
      <c r="Y24" s="18"/>
      <c r="Z24" s="1">
        <v>-1.8</v>
      </c>
      <c r="AA24" s="8">
        <f t="shared" si="2"/>
        <v>-1.7968750000000142</v>
      </c>
      <c r="AB24" s="20"/>
      <c r="AE24" s="20"/>
      <c r="AF24" s="25"/>
    </row>
    <row r="25" spans="1:32" x14ac:dyDescent="0.3">
      <c r="A25" s="47">
        <v>6</v>
      </c>
      <c r="B25" s="47" t="s">
        <v>127</v>
      </c>
      <c r="C25" s="48">
        <v>139.38730130893029</v>
      </c>
      <c r="D25" s="49">
        <v>110.01773658847858</v>
      </c>
      <c r="E25" s="50">
        <f t="shared" si="0"/>
        <v>1.2669529989542376</v>
      </c>
      <c r="F25" s="50">
        <f t="shared" si="1"/>
        <v>0.78929526259096849</v>
      </c>
      <c r="G25" s="51">
        <v>2.5704557675203938</v>
      </c>
      <c r="H25" s="51">
        <v>4.8054707501736376</v>
      </c>
      <c r="I25" s="51">
        <v>0.22330888490003281</v>
      </c>
      <c r="J25" s="51">
        <v>2.4173760010015779</v>
      </c>
      <c r="K25" s="52">
        <v>0.42941659563964929</v>
      </c>
      <c r="L25" s="51">
        <v>4.4813110342064686</v>
      </c>
      <c r="M25" s="51">
        <v>2.5516071233473898</v>
      </c>
      <c r="N25" s="51">
        <v>8.4319234879991684E-2</v>
      </c>
      <c r="O25" s="51">
        <v>4.5392144689881277</v>
      </c>
      <c r="P25" s="53">
        <v>0</v>
      </c>
      <c r="Q25" s="53">
        <v>1292</v>
      </c>
      <c r="R25" s="53">
        <v>34</v>
      </c>
      <c r="S25" s="53">
        <v>1298</v>
      </c>
      <c r="T25" s="53">
        <v>28</v>
      </c>
      <c r="U25" s="17">
        <v>1283</v>
      </c>
      <c r="V25" s="53">
        <v>83</v>
      </c>
      <c r="W25" s="47">
        <v>1296</v>
      </c>
      <c r="X25" s="47">
        <v>26</v>
      </c>
      <c r="Y25" s="18"/>
      <c r="Z25" s="1">
        <v>-1.2</v>
      </c>
      <c r="AA25" s="8">
        <f t="shared" si="2"/>
        <v>-1.1691348402182342</v>
      </c>
      <c r="AB25" s="20"/>
      <c r="AE25" s="20"/>
      <c r="AF25" s="25"/>
    </row>
    <row r="26" spans="1:32" x14ac:dyDescent="0.3">
      <c r="A26" s="47">
        <v>5</v>
      </c>
      <c r="B26" s="47" t="s">
        <v>124</v>
      </c>
      <c r="C26" s="48">
        <v>184.69654357910031</v>
      </c>
      <c r="D26" s="49">
        <v>128.64842075525863</v>
      </c>
      <c r="E26" s="50">
        <f t="shared" si="0"/>
        <v>1.4356689533754006</v>
      </c>
      <c r="F26" s="50">
        <f t="shared" si="1"/>
        <v>0.69653940600226849</v>
      </c>
      <c r="G26" s="51">
        <v>2.6158236440265372</v>
      </c>
      <c r="H26" s="51">
        <v>3.2014052970216862</v>
      </c>
      <c r="I26" s="51">
        <v>0.2267428958215193</v>
      </c>
      <c r="J26" s="51">
        <v>2.5618103691872558</v>
      </c>
      <c r="K26" s="52">
        <v>0.60845642225723806</v>
      </c>
      <c r="L26" s="51">
        <v>4.4322488934082056</v>
      </c>
      <c r="M26" s="51">
        <v>2.5740789850665799</v>
      </c>
      <c r="N26" s="51">
        <v>8.3994229890968108E-2</v>
      </c>
      <c r="O26" s="51">
        <v>2.7467765404916058</v>
      </c>
      <c r="P26" s="53">
        <v>0</v>
      </c>
      <c r="Q26" s="53">
        <v>1305</v>
      </c>
      <c r="R26" s="53">
        <v>23</v>
      </c>
      <c r="S26" s="53">
        <v>1319</v>
      </c>
      <c r="T26" s="53">
        <v>30</v>
      </c>
      <c r="U26" s="17">
        <v>1283</v>
      </c>
      <c r="V26" s="53">
        <v>50</v>
      </c>
      <c r="W26" s="47">
        <v>1308</v>
      </c>
      <c r="X26" s="47">
        <v>22</v>
      </c>
      <c r="Y26" s="18"/>
      <c r="Z26" s="1">
        <v>-2.8</v>
      </c>
      <c r="AA26" s="8">
        <f t="shared" si="2"/>
        <v>-2.8059236165237706</v>
      </c>
      <c r="AB26" s="20"/>
      <c r="AE26" s="20"/>
      <c r="AF26" s="25"/>
    </row>
    <row r="27" spans="1:32" x14ac:dyDescent="0.3">
      <c r="A27" s="47">
        <v>40</v>
      </c>
      <c r="B27" s="47" t="s">
        <v>127</v>
      </c>
      <c r="C27" s="48">
        <v>390.95109640000038</v>
      </c>
      <c r="D27" s="49">
        <v>184.63889803546761</v>
      </c>
      <c r="E27" s="50">
        <f t="shared" si="0"/>
        <v>2.1173820931540757</v>
      </c>
      <c r="F27" s="50">
        <f t="shared" si="1"/>
        <v>0.47228131532480699</v>
      </c>
      <c r="G27" s="51">
        <v>2.4798676688169699</v>
      </c>
      <c r="H27" s="51">
        <v>6.3029003129330583</v>
      </c>
      <c r="I27" s="51">
        <v>0.21495741308140051</v>
      </c>
      <c r="J27" s="51">
        <v>5.9340643217978641</v>
      </c>
      <c r="K27" s="52">
        <v>0.77440265860183888</v>
      </c>
      <c r="L27" s="51">
        <v>4.6826996370508533</v>
      </c>
      <c r="M27" s="51">
        <v>5.692221748550736</v>
      </c>
      <c r="N27" s="51">
        <v>8.4987945362640829E-2</v>
      </c>
      <c r="O27" s="51">
        <v>4.196768891737344</v>
      </c>
      <c r="P27" s="53">
        <v>0</v>
      </c>
      <c r="Q27" s="53">
        <v>1266</v>
      </c>
      <c r="R27" s="53">
        <v>45</v>
      </c>
      <c r="S27" s="53">
        <v>1255</v>
      </c>
      <c r="T27" s="53">
        <v>66</v>
      </c>
      <c r="U27" s="17">
        <v>1285</v>
      </c>
      <c r="V27" s="53">
        <v>79</v>
      </c>
      <c r="W27" s="47">
        <v>1268</v>
      </c>
      <c r="X27" s="47">
        <v>44</v>
      </c>
      <c r="Y27" s="18"/>
      <c r="Z27" s="1">
        <v>2.2999999999999998</v>
      </c>
      <c r="AA27" s="8">
        <f t="shared" si="2"/>
        <v>2.3346303501945584</v>
      </c>
      <c r="AB27" s="20"/>
      <c r="AE27" s="20"/>
      <c r="AF27" s="25"/>
    </row>
    <row r="28" spans="1:32" x14ac:dyDescent="0.3">
      <c r="A28" s="47">
        <v>50</v>
      </c>
      <c r="B28" s="47" t="s">
        <v>126</v>
      </c>
      <c r="C28" s="48">
        <v>347.89689358697848</v>
      </c>
      <c r="D28" s="49">
        <v>373.52110022662606</v>
      </c>
      <c r="E28" s="50">
        <f t="shared" si="0"/>
        <v>0.93139823526943821</v>
      </c>
      <c r="F28" s="50">
        <f t="shared" si="1"/>
        <v>1.0736546002910521</v>
      </c>
      <c r="G28" s="51">
        <v>2.4712252352634612</v>
      </c>
      <c r="H28" s="51">
        <v>2.9112477563977439</v>
      </c>
      <c r="I28" s="51">
        <v>0.21367692164791591</v>
      </c>
      <c r="J28" s="51">
        <v>2.2567000418719418</v>
      </c>
      <c r="K28" s="52">
        <v>0.61500254533910803</v>
      </c>
      <c r="L28" s="51">
        <v>4.6875767219447519</v>
      </c>
      <c r="M28" s="51">
        <v>2.250282012075826</v>
      </c>
      <c r="N28" s="51">
        <v>8.4122145197634307E-2</v>
      </c>
      <c r="O28" s="51">
        <v>2.4464286978867138</v>
      </c>
      <c r="P28" s="53">
        <v>0</v>
      </c>
      <c r="Q28" s="53">
        <v>1264</v>
      </c>
      <c r="R28" s="53">
        <v>21</v>
      </c>
      <c r="S28" s="53">
        <v>1250</v>
      </c>
      <c r="T28" s="53">
        <v>25</v>
      </c>
      <c r="U28" s="17">
        <v>1287</v>
      </c>
      <c r="V28" s="53">
        <v>45</v>
      </c>
      <c r="W28" s="47">
        <v>1260</v>
      </c>
      <c r="X28" s="47">
        <v>20</v>
      </c>
      <c r="Y28" s="18"/>
      <c r="Z28" s="1">
        <v>2.8</v>
      </c>
      <c r="AA28" s="8">
        <f t="shared" si="2"/>
        <v>2.8749028749028724</v>
      </c>
      <c r="AB28" s="20"/>
      <c r="AE28" s="20"/>
      <c r="AF28" s="25"/>
    </row>
    <row r="29" spans="1:32" x14ac:dyDescent="0.3">
      <c r="A29" s="47">
        <v>9</v>
      </c>
      <c r="B29" s="47" t="s">
        <v>124</v>
      </c>
      <c r="C29" s="48">
        <v>171.56021151900171</v>
      </c>
      <c r="D29" s="49">
        <v>180.56137673675175</v>
      </c>
      <c r="E29" s="50">
        <f t="shared" si="0"/>
        <v>0.95014899985574863</v>
      </c>
      <c r="F29" s="50">
        <f t="shared" si="1"/>
        <v>1.0524665080443381</v>
      </c>
      <c r="G29" s="51">
        <v>2.5594620436761129</v>
      </c>
      <c r="H29" s="51">
        <v>3.7837600500191839</v>
      </c>
      <c r="I29" s="51">
        <v>0.22053002363353699</v>
      </c>
      <c r="J29" s="51">
        <v>2.225293417865144</v>
      </c>
      <c r="K29" s="52">
        <v>0.38075016026349567</v>
      </c>
      <c r="L29" s="51">
        <v>4.5351501630130624</v>
      </c>
      <c r="M29" s="51">
        <v>2.291084775645766</v>
      </c>
      <c r="N29" s="51">
        <v>8.4859850804841166E-2</v>
      </c>
      <c r="O29" s="51">
        <v>3.6758123384369941</v>
      </c>
      <c r="P29" s="53">
        <v>0</v>
      </c>
      <c r="Q29" s="53">
        <v>1289</v>
      </c>
      <c r="R29" s="53">
        <v>27</v>
      </c>
      <c r="S29" s="53">
        <v>1287</v>
      </c>
      <c r="T29" s="53">
        <v>25</v>
      </c>
      <c r="U29" s="17">
        <v>1292</v>
      </c>
      <c r="V29" s="53">
        <v>68</v>
      </c>
      <c r="W29" s="47">
        <v>1288</v>
      </c>
      <c r="X29" s="47">
        <v>22</v>
      </c>
      <c r="Y29" s="18"/>
      <c r="Z29" s="1">
        <v>0.38</v>
      </c>
      <c r="AA29" s="8">
        <f t="shared" si="2"/>
        <v>0.38699690402476961</v>
      </c>
      <c r="AB29" s="20"/>
      <c r="AE29" s="20"/>
      <c r="AF29" s="25"/>
    </row>
    <row r="30" spans="1:32" x14ac:dyDescent="0.3">
      <c r="A30" s="47">
        <v>35</v>
      </c>
      <c r="B30" s="47" t="s">
        <v>126</v>
      </c>
      <c r="C30" s="48">
        <v>505.27735390810051</v>
      </c>
      <c r="D30" s="49">
        <v>510.04272606297553</v>
      </c>
      <c r="E30" s="50">
        <f t="shared" si="0"/>
        <v>0.99065691576143244</v>
      </c>
      <c r="F30" s="50">
        <f t="shared" si="1"/>
        <v>1.0094312007415669</v>
      </c>
      <c r="G30" s="51">
        <v>2.7005291004823699</v>
      </c>
      <c r="H30" s="51">
        <v>5.0786934606889762</v>
      </c>
      <c r="I30" s="51">
        <v>0.23324949944151471</v>
      </c>
      <c r="J30" s="51">
        <v>4.2310924275465656</v>
      </c>
      <c r="K30" s="52">
        <v>0.56434374471573034</v>
      </c>
      <c r="L30" s="51">
        <v>4.3229355102489757</v>
      </c>
      <c r="M30" s="51">
        <v>4.275666499956718</v>
      </c>
      <c r="N30" s="51">
        <v>8.4802844160232219E-2</v>
      </c>
      <c r="O30" s="51">
        <v>4.7421160327995402</v>
      </c>
      <c r="P30" s="53">
        <v>0</v>
      </c>
      <c r="Q30" s="53">
        <v>1329</v>
      </c>
      <c r="R30" s="53">
        <v>37</v>
      </c>
      <c r="S30" s="53">
        <v>1350</v>
      </c>
      <c r="T30" s="53">
        <v>51</v>
      </c>
      <c r="U30" s="17">
        <v>1294</v>
      </c>
      <c r="V30" s="53">
        <v>84</v>
      </c>
      <c r="W30" s="47">
        <v>1332</v>
      </c>
      <c r="X30" s="47">
        <v>36</v>
      </c>
      <c r="Y30" s="18"/>
      <c r="Z30" s="1">
        <v>-4.3</v>
      </c>
      <c r="AA30" s="8">
        <f t="shared" si="2"/>
        <v>-4.327666151468307</v>
      </c>
      <c r="AB30" s="20"/>
      <c r="AE30" s="20"/>
      <c r="AF30" s="25"/>
    </row>
    <row r="31" spans="1:32" x14ac:dyDescent="0.3">
      <c r="A31" s="47">
        <v>25</v>
      </c>
      <c r="B31" s="47" t="s">
        <v>128</v>
      </c>
      <c r="C31" s="48">
        <v>407.76890740041603</v>
      </c>
      <c r="D31" s="49">
        <v>333.18527912156713</v>
      </c>
      <c r="E31" s="50">
        <f t="shared" si="0"/>
        <v>1.2238503107804954</v>
      </c>
      <c r="F31" s="50">
        <f t="shared" si="1"/>
        <v>0.81709339058161645</v>
      </c>
      <c r="G31" s="51">
        <v>2.527050734490941</v>
      </c>
      <c r="H31" s="51">
        <v>2.137090987884108</v>
      </c>
      <c r="I31" s="51">
        <v>0.2163192042198385</v>
      </c>
      <c r="J31" s="51">
        <v>1.6609786064579346</v>
      </c>
      <c r="K31" s="52">
        <v>0.38784210352772219</v>
      </c>
      <c r="L31" s="51">
        <v>4.6259540098960104</v>
      </c>
      <c r="M31" s="51">
        <v>1.6746674035423812</v>
      </c>
      <c r="N31" s="51">
        <v>8.4550332110335719E-2</v>
      </c>
      <c r="O31" s="51">
        <v>2.0937533461764199</v>
      </c>
      <c r="P31" s="53">
        <v>0</v>
      </c>
      <c r="Q31" s="53">
        <v>1280</v>
      </c>
      <c r="R31" s="53">
        <v>15</v>
      </c>
      <c r="S31" s="53">
        <v>1261</v>
      </c>
      <c r="T31" s="53">
        <v>19</v>
      </c>
      <c r="U31" s="17">
        <v>1312</v>
      </c>
      <c r="V31" s="53">
        <v>41</v>
      </c>
      <c r="W31" s="47">
        <v>1273</v>
      </c>
      <c r="X31" s="47">
        <v>14</v>
      </c>
      <c r="Y31" s="18"/>
      <c r="Z31" s="1">
        <v>3.9</v>
      </c>
      <c r="AA31" s="8">
        <f t="shared" si="2"/>
        <v>3.8871951219512084</v>
      </c>
      <c r="AB31" s="20"/>
      <c r="AE31" s="20"/>
      <c r="AF31" s="25"/>
    </row>
    <row r="32" spans="1:32" x14ac:dyDescent="0.3">
      <c r="A32" s="47">
        <v>54</v>
      </c>
      <c r="B32" s="47" t="s">
        <v>124</v>
      </c>
      <c r="C32" s="48">
        <v>122.721236835103</v>
      </c>
      <c r="D32" s="49">
        <v>106.15156992192063</v>
      </c>
      <c r="E32" s="50">
        <f t="shared" si="0"/>
        <v>1.1560944122199053</v>
      </c>
      <c r="F32" s="50">
        <f t="shared" si="1"/>
        <v>0.8649812588228184</v>
      </c>
      <c r="G32" s="51">
        <v>2.516774069863625</v>
      </c>
      <c r="H32" s="51">
        <v>4.4545166195787376</v>
      </c>
      <c r="I32" s="51">
        <v>0.2146083873226205</v>
      </c>
      <c r="J32" s="51">
        <v>2.2824543521129201</v>
      </c>
      <c r="K32" s="52">
        <v>0.4898880618642949</v>
      </c>
      <c r="L32" s="51">
        <v>4.6514666735587866</v>
      </c>
      <c r="M32" s="51">
        <v>2.3463164065914759</v>
      </c>
      <c r="N32" s="51">
        <v>8.4618649804245161E-2</v>
      </c>
      <c r="O32" s="51">
        <v>3.9099680005017459</v>
      </c>
      <c r="P32" s="53">
        <v>0</v>
      </c>
      <c r="Q32" s="53">
        <v>1277</v>
      </c>
      <c r="R32" s="53">
        <v>32</v>
      </c>
      <c r="S32" s="53">
        <v>1255</v>
      </c>
      <c r="T32" s="53">
        <v>26</v>
      </c>
      <c r="U32" s="17">
        <v>1313</v>
      </c>
      <c r="V32" s="53">
        <v>74</v>
      </c>
      <c r="W32" s="47">
        <v>1261</v>
      </c>
      <c r="X32" s="47">
        <v>24</v>
      </c>
      <c r="Y32" s="18"/>
      <c r="Z32" s="1">
        <v>4.4000000000000004</v>
      </c>
      <c r="AA32" s="8">
        <f t="shared" si="2"/>
        <v>4.4173648134044186</v>
      </c>
      <c r="AB32" s="20"/>
      <c r="AE32" s="20"/>
      <c r="AF32" s="25"/>
    </row>
    <row r="33" spans="1:32" x14ac:dyDescent="0.3">
      <c r="A33" s="47">
        <v>62</v>
      </c>
      <c r="B33" s="47" t="s">
        <v>124</v>
      </c>
      <c r="C33" s="48">
        <v>410.62139057635551</v>
      </c>
      <c r="D33" s="49">
        <v>385.68959190223666</v>
      </c>
      <c r="E33" s="50">
        <f t="shared" si="0"/>
        <v>1.0646421350162814</v>
      </c>
      <c r="F33" s="50">
        <f t="shared" si="1"/>
        <v>0.93928275719118248</v>
      </c>
      <c r="G33" s="51">
        <v>2.5801847116484842</v>
      </c>
      <c r="H33" s="51">
        <v>3.3777456292910779</v>
      </c>
      <c r="I33" s="51">
        <v>0.22041961454115419</v>
      </c>
      <c r="J33" s="51">
        <v>2.0847756447351582</v>
      </c>
      <c r="K33" s="52">
        <v>0.54903741216835611</v>
      </c>
      <c r="L33" s="51">
        <v>4.526806876550407</v>
      </c>
      <c r="M33" s="51">
        <v>2.1058191532463839</v>
      </c>
      <c r="N33" s="51">
        <v>8.525734196647973E-2</v>
      </c>
      <c r="O33" s="51">
        <v>2.8745938592084479</v>
      </c>
      <c r="P33" s="53">
        <v>0</v>
      </c>
      <c r="Q33" s="53">
        <v>1295</v>
      </c>
      <c r="R33" s="53">
        <v>24</v>
      </c>
      <c r="S33" s="53">
        <v>1282</v>
      </c>
      <c r="T33" s="53">
        <v>24</v>
      </c>
      <c r="U33" s="17">
        <v>1317</v>
      </c>
      <c r="V33" s="53">
        <v>54</v>
      </c>
      <c r="W33" s="47">
        <v>1288</v>
      </c>
      <c r="X33" s="47">
        <v>21</v>
      </c>
      <c r="Y33" s="18"/>
      <c r="Z33" s="1">
        <v>2.7</v>
      </c>
      <c r="AA33" s="8">
        <f t="shared" si="2"/>
        <v>2.657555049354599</v>
      </c>
      <c r="AB33" s="20"/>
      <c r="AE33" s="20"/>
      <c r="AF33" s="25"/>
    </row>
    <row r="34" spans="1:32" x14ac:dyDescent="0.3">
      <c r="A34" s="47">
        <v>58</v>
      </c>
      <c r="B34" s="47" t="s">
        <v>127</v>
      </c>
      <c r="C34" s="48">
        <v>362.14224756445498</v>
      </c>
      <c r="D34" s="49">
        <v>468.32630540836044</v>
      </c>
      <c r="E34" s="50">
        <f t="shared" si="0"/>
        <v>0.77326907197468331</v>
      </c>
      <c r="F34" s="50">
        <f t="shared" si="1"/>
        <v>1.2932109096854449</v>
      </c>
      <c r="G34" s="51">
        <v>2.6278869605108421</v>
      </c>
      <c r="H34" s="51">
        <v>3.2987371815202118</v>
      </c>
      <c r="I34" s="51">
        <v>0.22193456803330239</v>
      </c>
      <c r="J34" s="51">
        <v>2.046109198685544</v>
      </c>
      <c r="K34" s="52">
        <v>0.13538495831268671</v>
      </c>
      <c r="L34" s="51">
        <v>4.5022035908519964</v>
      </c>
      <c r="M34" s="51">
        <v>1.9483100052334514</v>
      </c>
      <c r="N34" s="51">
        <v>8.646414652372178E-2</v>
      </c>
      <c r="O34" s="51">
        <v>3.665166839089566</v>
      </c>
      <c r="P34" s="53">
        <v>0</v>
      </c>
      <c r="Q34" s="53">
        <v>1309</v>
      </c>
      <c r="R34" s="53">
        <v>24</v>
      </c>
      <c r="S34" s="53">
        <v>1292</v>
      </c>
      <c r="T34" s="53">
        <v>23</v>
      </c>
      <c r="U34" s="17">
        <v>1335</v>
      </c>
      <c r="V34" s="53">
        <v>69</v>
      </c>
      <c r="W34" s="47">
        <v>1300</v>
      </c>
      <c r="X34" s="47">
        <v>18</v>
      </c>
      <c r="Y34" s="18"/>
      <c r="Z34" s="1">
        <v>3.2</v>
      </c>
      <c r="AA34" s="8">
        <f t="shared" si="2"/>
        <v>3.220973782771523</v>
      </c>
      <c r="AB34" s="20"/>
      <c r="AE34" s="20"/>
      <c r="AF34" s="25"/>
    </row>
    <row r="35" spans="1:32" x14ac:dyDescent="0.3">
      <c r="A35" s="33" t="s">
        <v>147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18"/>
      <c r="Z35" s="1"/>
      <c r="AA35" s="8"/>
      <c r="AB35" s="20"/>
      <c r="AE35" s="20"/>
      <c r="AF35" s="25"/>
    </row>
    <row r="36" spans="1:32" x14ac:dyDescent="0.3">
      <c r="A36" s="47">
        <v>8</v>
      </c>
      <c r="B36" s="47" t="s">
        <v>124</v>
      </c>
      <c r="C36" s="48">
        <v>388.64154733604909</v>
      </c>
      <c r="D36" s="49">
        <v>150.71864681322708</v>
      </c>
      <c r="E36" s="50">
        <f>C36/D36</f>
        <v>2.5785896805301061</v>
      </c>
      <c r="F36" s="50">
        <f>D36/C36</f>
        <v>0.38780888931286667</v>
      </c>
      <c r="G36" s="51">
        <v>1.738355610119896</v>
      </c>
      <c r="H36" s="51">
        <v>2.8247306740587241</v>
      </c>
      <c r="I36" s="51">
        <v>0.16875206256123601</v>
      </c>
      <c r="J36" s="51">
        <v>1.8803791343323761</v>
      </c>
      <c r="K36" s="52">
        <v>0.36008770920616462</v>
      </c>
      <c r="L36" s="51">
        <v>5.9163541146391978</v>
      </c>
      <c r="M36" s="51">
        <v>1.8970626815692344</v>
      </c>
      <c r="N36" s="51">
        <v>7.4798611015224323E-2</v>
      </c>
      <c r="O36" s="51">
        <v>2.757178990815</v>
      </c>
      <c r="P36" s="53">
        <v>1</v>
      </c>
      <c r="Q36" s="53">
        <v>1023</v>
      </c>
      <c r="R36" s="53">
        <v>18</v>
      </c>
      <c r="S36" s="17">
        <v>1007</v>
      </c>
      <c r="T36" s="53">
        <v>17</v>
      </c>
      <c r="U36" s="53">
        <v>1057</v>
      </c>
      <c r="V36" s="53">
        <v>55</v>
      </c>
      <c r="W36" s="47">
        <v>1014</v>
      </c>
      <c r="X36" s="47">
        <v>15</v>
      </c>
      <c r="Y36" s="18"/>
      <c r="Z36" s="1">
        <v>4.8</v>
      </c>
      <c r="AA36" s="8">
        <f>100-(100*(S36/U36))</f>
        <v>4.7303689687795583</v>
      </c>
      <c r="AB36" s="20" t="s">
        <v>24</v>
      </c>
      <c r="AE36" s="20"/>
      <c r="AF36" s="25"/>
    </row>
    <row r="37" spans="1:32" x14ac:dyDescent="0.3">
      <c r="A37" s="47">
        <v>57</v>
      </c>
      <c r="B37" s="47" t="s">
        <v>124</v>
      </c>
      <c r="C37" s="48">
        <v>29.406153909013721</v>
      </c>
      <c r="D37" s="49">
        <v>18.225036762374049</v>
      </c>
      <c r="E37" s="50">
        <f>C37/D37</f>
        <v>1.6135031326643636</v>
      </c>
      <c r="F37" s="50">
        <f>D37/C37</f>
        <v>0.61976948154337241</v>
      </c>
      <c r="G37" s="51">
        <v>3.124758320830705</v>
      </c>
      <c r="H37" s="51">
        <v>4.0170015017646481</v>
      </c>
      <c r="I37" s="51">
        <v>0.2445761322365031</v>
      </c>
      <c r="J37" s="51">
        <v>2.2787893124762859</v>
      </c>
      <c r="K37" s="52">
        <v>0.41027812197410601</v>
      </c>
      <c r="L37" s="51">
        <v>4.1108258385346446</v>
      </c>
      <c r="M37" s="51">
        <v>2.150829305896182</v>
      </c>
      <c r="N37" s="51">
        <v>9.2780830226544556E-2</v>
      </c>
      <c r="O37" s="51">
        <v>3.7668579707448102</v>
      </c>
      <c r="P37" s="53">
        <v>0</v>
      </c>
      <c r="Q37" s="53">
        <v>1439</v>
      </c>
      <c r="R37" s="53">
        <v>30</v>
      </c>
      <c r="S37" s="53">
        <v>1413</v>
      </c>
      <c r="T37" s="53">
        <v>28</v>
      </c>
      <c r="U37" s="17">
        <v>1478</v>
      </c>
      <c r="V37" s="53">
        <v>69</v>
      </c>
      <c r="W37" s="47">
        <v>1424</v>
      </c>
      <c r="X37" s="47">
        <v>25</v>
      </c>
      <c r="Y37" s="18"/>
      <c r="Z37" s="1">
        <v>4.4000000000000004</v>
      </c>
      <c r="AA37" s="8">
        <f>100-(100*(S37/U37))</f>
        <v>4.3978349120432938</v>
      </c>
      <c r="AB37" s="20" t="s">
        <v>24</v>
      </c>
      <c r="AE37" s="20"/>
      <c r="AF37" s="25"/>
    </row>
    <row r="38" spans="1:32" x14ac:dyDescent="0.3">
      <c r="A38" s="47">
        <v>15</v>
      </c>
      <c r="B38" s="47" t="s">
        <v>126</v>
      </c>
      <c r="C38" s="48">
        <v>55.907195721855693</v>
      </c>
      <c r="D38" s="49">
        <v>49.533192044740716</v>
      </c>
      <c r="E38" s="50">
        <f>C38/D38</f>
        <v>1.1286814641656382</v>
      </c>
      <c r="F38" s="50">
        <f>D38/C38</f>
        <v>0.88598956547872065</v>
      </c>
      <c r="G38" s="51">
        <v>3.1406008690686118</v>
      </c>
      <c r="H38" s="51">
        <v>5.8672668488272963</v>
      </c>
      <c r="I38" s="51">
        <v>0.2419200224931212</v>
      </c>
      <c r="J38" s="51">
        <v>2.5249728881607858</v>
      </c>
      <c r="K38" s="52">
        <v>0.35275506512139149</v>
      </c>
      <c r="L38" s="51">
        <v>4.1420724040367114</v>
      </c>
      <c r="M38" s="51">
        <v>2.4228140034463501</v>
      </c>
      <c r="N38" s="51">
        <v>9.4523936081347099E-2</v>
      </c>
      <c r="O38" s="51">
        <v>5.4803052377360819</v>
      </c>
      <c r="P38" s="53">
        <v>1</v>
      </c>
      <c r="Q38" s="53">
        <v>1443</v>
      </c>
      <c r="R38" s="53">
        <v>44</v>
      </c>
      <c r="S38" s="53">
        <v>1397</v>
      </c>
      <c r="T38" s="53">
        <v>31</v>
      </c>
      <c r="U38" s="17">
        <v>1511</v>
      </c>
      <c r="V38" s="53">
        <v>102</v>
      </c>
      <c r="W38" s="47">
        <v>1407</v>
      </c>
      <c r="X38" s="47">
        <v>30</v>
      </c>
      <c r="Y38" s="18"/>
      <c r="Z38" s="1">
        <v>7.5</v>
      </c>
      <c r="AA38" s="8">
        <f>100-(100*(S38/U38))</f>
        <v>7.5446724023825311</v>
      </c>
      <c r="AB38" s="20" t="s">
        <v>24</v>
      </c>
      <c r="AE38" s="20"/>
      <c r="AF38" s="25"/>
    </row>
    <row r="39" spans="1:32" x14ac:dyDescent="0.3">
      <c r="A39" s="47">
        <v>14</v>
      </c>
      <c r="B39" s="47" t="s">
        <v>126</v>
      </c>
      <c r="C39" s="48">
        <v>47.899795858644048</v>
      </c>
      <c r="D39" s="49">
        <v>53.634444674784177</v>
      </c>
      <c r="E39" s="50">
        <f>C39/D39</f>
        <v>0.89307899334257057</v>
      </c>
      <c r="F39" s="50">
        <f>D39/C39</f>
        <v>1.1197217798811401</v>
      </c>
      <c r="G39" s="51">
        <v>3.8087539444780432</v>
      </c>
      <c r="H39" s="51">
        <v>3.0354131973262759</v>
      </c>
      <c r="I39" s="51">
        <v>0.27623208969101831</v>
      </c>
      <c r="J39" s="51">
        <v>1.7613158705430745</v>
      </c>
      <c r="K39" s="52">
        <v>0.31214123952671091</v>
      </c>
      <c r="L39" s="51">
        <v>3.6187975354520558</v>
      </c>
      <c r="M39" s="51">
        <v>1.8444836498792203</v>
      </c>
      <c r="N39" s="51">
        <v>9.9676971932722694E-2</v>
      </c>
      <c r="O39" s="51">
        <v>3.09393068265803</v>
      </c>
      <c r="P39" s="53">
        <v>0</v>
      </c>
      <c r="Q39" s="53">
        <v>1595</v>
      </c>
      <c r="R39" s="53">
        <v>24</v>
      </c>
      <c r="S39" s="53">
        <v>1571</v>
      </c>
      <c r="T39" s="53">
        <v>24</v>
      </c>
      <c r="U39" s="17">
        <v>1626</v>
      </c>
      <c r="V39" s="53">
        <v>55</v>
      </c>
      <c r="W39" s="47">
        <v>1583</v>
      </c>
      <c r="X39" s="47">
        <v>20</v>
      </c>
      <c r="Y39" s="18"/>
      <c r="Z39" s="1">
        <v>3.4</v>
      </c>
      <c r="AA39" s="8">
        <f>100-(100*(S39/U39))</f>
        <v>3.3825338253382569</v>
      </c>
      <c r="AB39" s="20" t="s">
        <v>24</v>
      </c>
      <c r="AE39" s="20"/>
      <c r="AF39" s="25"/>
    </row>
    <row r="40" spans="1:32" x14ac:dyDescent="0.3">
      <c r="A40" s="47">
        <v>45</v>
      </c>
      <c r="B40" s="47" t="s">
        <v>126</v>
      </c>
      <c r="C40" s="48">
        <v>685.36227297474443</v>
      </c>
      <c r="D40" s="49">
        <v>475.56723295684486</v>
      </c>
      <c r="E40" s="50">
        <f>C40/D40</f>
        <v>1.4411469619416302</v>
      </c>
      <c r="F40" s="50">
        <f>D40/C40</f>
        <v>0.69389175872300968</v>
      </c>
      <c r="G40" s="51">
        <v>4.3725294479572741</v>
      </c>
      <c r="H40" s="51">
        <v>2.0330515977577139</v>
      </c>
      <c r="I40" s="51">
        <v>0.30160843747734739</v>
      </c>
      <c r="J40" s="51">
        <v>1.7265452533982084</v>
      </c>
      <c r="K40" s="52">
        <v>0.83502885264182514</v>
      </c>
      <c r="L40" s="51">
        <v>3.319257126744553</v>
      </c>
      <c r="M40" s="51">
        <v>1.5955387387034028</v>
      </c>
      <c r="N40" s="51">
        <v>0.1046888141694638</v>
      </c>
      <c r="O40" s="51">
        <v>1.1049200419223442</v>
      </c>
      <c r="P40" s="53">
        <v>0</v>
      </c>
      <c r="Q40" s="53">
        <v>1707</v>
      </c>
      <c r="R40" s="53">
        <v>16</v>
      </c>
      <c r="S40" s="53">
        <v>1701</v>
      </c>
      <c r="T40" s="53">
        <v>25</v>
      </c>
      <c r="U40" s="17">
        <v>1715</v>
      </c>
      <c r="V40" s="53">
        <v>20</v>
      </c>
      <c r="W40" s="47">
        <v>1709</v>
      </c>
      <c r="X40" s="47">
        <v>16</v>
      </c>
      <c r="Y40" s="18"/>
      <c r="Z40" s="1">
        <v>0.78</v>
      </c>
      <c r="AA40" s="8">
        <f>100-(100*(S40/U40))</f>
        <v>0.81632653061224403</v>
      </c>
      <c r="AB40" s="20" t="s">
        <v>24</v>
      </c>
      <c r="AE40" s="20"/>
      <c r="AF40" s="25"/>
    </row>
    <row r="41" spans="1:32" x14ac:dyDescent="0.3">
      <c r="A41" s="33" t="s">
        <v>28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18"/>
      <c r="Z41" s="1"/>
      <c r="AA41" s="8"/>
      <c r="AB41" s="20"/>
      <c r="AE41" s="20"/>
      <c r="AF41" s="24"/>
    </row>
    <row r="42" spans="1:32" x14ac:dyDescent="0.3">
      <c r="A42" s="47">
        <v>66</v>
      </c>
      <c r="B42" s="47" t="s">
        <v>126</v>
      </c>
      <c r="C42" s="48">
        <v>615.23002172228348</v>
      </c>
      <c r="D42" s="49">
        <v>984.47119066120774</v>
      </c>
      <c r="E42" s="50">
        <f t="shared" ref="E42:E61" si="3">C42/D42</f>
        <v>0.62493451058641136</v>
      </c>
      <c r="F42" s="50">
        <f t="shared" ref="F42:F61" si="4">D42/C42</f>
        <v>1.6001676704678121</v>
      </c>
      <c r="G42" s="51">
        <v>1.7083000310377969</v>
      </c>
      <c r="H42" s="51">
        <v>2.3591410156923138</v>
      </c>
      <c r="I42" s="51">
        <v>0.15587541269127811</v>
      </c>
      <c r="J42" s="51">
        <v>1.6557838766770969</v>
      </c>
      <c r="K42" s="52">
        <v>0.76383385616052368</v>
      </c>
      <c r="L42" s="51">
        <v>6.4228685522141022</v>
      </c>
      <c r="M42" s="51">
        <v>1.6590601549763857</v>
      </c>
      <c r="N42" s="51">
        <v>7.9326414066259288E-2</v>
      </c>
      <c r="O42" s="51">
        <v>1.4340096865375309</v>
      </c>
      <c r="P42" s="53">
        <v>1</v>
      </c>
      <c r="Q42" s="53">
        <v>1012</v>
      </c>
      <c r="R42" s="53">
        <v>15</v>
      </c>
      <c r="S42" s="53">
        <v>935</v>
      </c>
      <c r="T42" s="53">
        <v>14</v>
      </c>
      <c r="U42" s="17">
        <v>1182</v>
      </c>
      <c r="V42" s="53">
        <v>30</v>
      </c>
      <c r="W42" s="47">
        <v>957</v>
      </c>
      <c r="X42" s="47">
        <v>15</v>
      </c>
      <c r="Y42" s="18"/>
      <c r="Z42" s="1">
        <v>21</v>
      </c>
      <c r="AA42" s="8">
        <f t="shared" ref="AA42:AA61" si="5">100-(100*(S42/U42))</f>
        <v>20.896785109983085</v>
      </c>
      <c r="AB42" s="20" t="s">
        <v>24</v>
      </c>
      <c r="AD42" s="21" t="s">
        <v>24</v>
      </c>
      <c r="AE42" s="20"/>
      <c r="AF42" s="24"/>
    </row>
    <row r="43" spans="1:32" x14ac:dyDescent="0.3">
      <c r="A43" s="47">
        <v>12</v>
      </c>
      <c r="B43" s="47" t="s">
        <v>124</v>
      </c>
      <c r="C43" s="48">
        <v>93.579674667421344</v>
      </c>
      <c r="D43" s="49">
        <v>28.197849653829987</v>
      </c>
      <c r="E43" s="50">
        <f t="shared" si="3"/>
        <v>3.318681240458023</v>
      </c>
      <c r="F43" s="50">
        <f t="shared" si="4"/>
        <v>0.30132451041365649</v>
      </c>
      <c r="G43" s="51">
        <v>2.6070963241924638</v>
      </c>
      <c r="H43" s="51">
        <v>4.1231750362866899</v>
      </c>
      <c r="I43" s="51">
        <v>0.23607746365705581</v>
      </c>
      <c r="J43" s="51">
        <v>2.8069571420730179</v>
      </c>
      <c r="K43" s="52">
        <v>0.71251154473442557</v>
      </c>
      <c r="L43" s="51">
        <v>4.2699994336136928</v>
      </c>
      <c r="M43" s="51">
        <v>2.9338702771282201</v>
      </c>
      <c r="N43" s="51">
        <v>7.987524802816548E-2</v>
      </c>
      <c r="O43" s="51">
        <v>2.861723709274556</v>
      </c>
      <c r="P43" s="53">
        <v>1</v>
      </c>
      <c r="Q43" s="53">
        <v>1303</v>
      </c>
      <c r="R43" s="53">
        <v>30</v>
      </c>
      <c r="S43" s="53">
        <v>1366</v>
      </c>
      <c r="T43" s="53">
        <v>34</v>
      </c>
      <c r="U43" s="17">
        <v>1200</v>
      </c>
      <c r="V43" s="53">
        <v>56</v>
      </c>
      <c r="W43" s="47">
        <v>1318</v>
      </c>
      <c r="X43" s="47">
        <v>28</v>
      </c>
      <c r="Y43" s="18"/>
      <c r="Z43" s="1">
        <v>-14</v>
      </c>
      <c r="AA43" s="8">
        <f t="shared" si="5"/>
        <v>-13.833333333333343</v>
      </c>
      <c r="AB43" s="20" t="s">
        <v>24</v>
      </c>
      <c r="AD43" s="21" t="s">
        <v>24</v>
      </c>
      <c r="AE43" s="20"/>
    </row>
    <row r="44" spans="1:32" x14ac:dyDescent="0.3">
      <c r="A44" s="47">
        <v>20</v>
      </c>
      <c r="B44" s="47" t="s">
        <v>127</v>
      </c>
      <c r="C44" s="48">
        <v>559.68274787033397</v>
      </c>
      <c r="D44" s="49">
        <v>614.33743912849422</v>
      </c>
      <c r="E44" s="50">
        <f t="shared" si="3"/>
        <v>0.91103473795168011</v>
      </c>
      <c r="F44" s="50">
        <f t="shared" si="4"/>
        <v>1.097652985492457</v>
      </c>
      <c r="G44" s="51">
        <v>2.666544412665373</v>
      </c>
      <c r="H44" s="51">
        <v>2.0154463684183321</v>
      </c>
      <c r="I44" s="51">
        <v>0.23838970814070831</v>
      </c>
      <c r="J44" s="51">
        <v>1.8767951263380609</v>
      </c>
      <c r="K44" s="52">
        <v>0.79404806041584886</v>
      </c>
      <c r="L44" s="51">
        <v>4.2050997185289631</v>
      </c>
      <c r="M44" s="51">
        <v>1.8424255815668618</v>
      </c>
      <c r="N44" s="51">
        <v>8.0808581146044986E-2</v>
      </c>
      <c r="O44" s="51">
        <v>1.348917744257347</v>
      </c>
      <c r="P44" s="53">
        <v>1</v>
      </c>
      <c r="Q44" s="53">
        <v>1319</v>
      </c>
      <c r="R44" s="53">
        <v>15</v>
      </c>
      <c r="S44" s="53">
        <v>1376</v>
      </c>
      <c r="T44" s="53">
        <v>23</v>
      </c>
      <c r="U44" s="17">
        <v>1228</v>
      </c>
      <c r="V44" s="53">
        <v>24</v>
      </c>
      <c r="W44" s="47">
        <v>1305</v>
      </c>
      <c r="X44" s="47">
        <v>14</v>
      </c>
      <c r="Y44" s="18"/>
      <c r="Z44" s="1">
        <v>-12</v>
      </c>
      <c r="AA44" s="8">
        <f t="shared" si="5"/>
        <v>-12.052117263843655</v>
      </c>
      <c r="AB44" s="20" t="s">
        <v>24</v>
      </c>
      <c r="AD44" s="21" t="s">
        <v>24</v>
      </c>
      <c r="AE44" s="20"/>
    </row>
    <row r="45" spans="1:32" x14ac:dyDescent="0.3">
      <c r="A45" s="47">
        <v>18</v>
      </c>
      <c r="B45" s="47" t="s">
        <v>124</v>
      </c>
      <c r="C45" s="48">
        <v>165.07606484733381</v>
      </c>
      <c r="D45" s="49">
        <v>135.62998068371891</v>
      </c>
      <c r="E45" s="50">
        <f t="shared" si="3"/>
        <v>1.2171060116294008</v>
      </c>
      <c r="F45" s="50">
        <f t="shared" si="4"/>
        <v>0.8216211163571937</v>
      </c>
      <c r="G45" s="51">
        <v>2.6017454403069769</v>
      </c>
      <c r="H45" s="51">
        <v>2.8549384037638519</v>
      </c>
      <c r="I45" s="51">
        <v>0.23215404053795641</v>
      </c>
      <c r="J45" s="51">
        <v>2.5146538451805638</v>
      </c>
      <c r="K45" s="52">
        <v>0.77410287629774932</v>
      </c>
      <c r="L45" s="51">
        <v>4.3314852189321611</v>
      </c>
      <c r="M45" s="51">
        <v>2.5076473420293319</v>
      </c>
      <c r="N45" s="51">
        <v>8.1119445759867653E-2</v>
      </c>
      <c r="O45" s="51">
        <v>1.7469679836728012</v>
      </c>
      <c r="P45" s="53">
        <v>0</v>
      </c>
      <c r="Q45" s="53">
        <v>1301</v>
      </c>
      <c r="R45" s="53">
        <v>21</v>
      </c>
      <c r="S45" s="53">
        <v>1345</v>
      </c>
      <c r="T45" s="53">
        <v>30</v>
      </c>
      <c r="U45" s="17">
        <v>1230</v>
      </c>
      <c r="V45" s="53">
        <v>35</v>
      </c>
      <c r="W45" s="47">
        <v>1295</v>
      </c>
      <c r="X45" s="47">
        <v>20</v>
      </c>
      <c r="Y45" s="18"/>
      <c r="Z45" s="1">
        <v>-9.4</v>
      </c>
      <c r="AA45" s="8">
        <f t="shared" si="5"/>
        <v>-9.349593495934954</v>
      </c>
      <c r="AB45" s="20" t="s">
        <v>24</v>
      </c>
      <c r="AD45" s="21" t="s">
        <v>24</v>
      </c>
      <c r="AE45" s="20"/>
    </row>
    <row r="46" spans="1:32" x14ac:dyDescent="0.3">
      <c r="A46" s="47">
        <v>16</v>
      </c>
      <c r="B46" s="47" t="s">
        <v>127</v>
      </c>
      <c r="C46" s="48">
        <v>342.00750388181359</v>
      </c>
      <c r="D46" s="49">
        <v>175.09986001822594</v>
      </c>
      <c r="E46" s="50">
        <f t="shared" si="3"/>
        <v>1.9532140336732104</v>
      </c>
      <c r="F46" s="50">
        <f t="shared" si="4"/>
        <v>0.51197666142066467</v>
      </c>
      <c r="G46" s="51">
        <v>2.158232863515416</v>
      </c>
      <c r="H46" s="51">
        <v>4.2438717172000819</v>
      </c>
      <c r="I46" s="51">
        <v>0.19237960250684441</v>
      </c>
      <c r="J46" s="51">
        <v>3.7928788732168042</v>
      </c>
      <c r="K46" s="52">
        <v>0.82106872808088038</v>
      </c>
      <c r="L46" s="51">
        <v>5.2592282780673978</v>
      </c>
      <c r="M46" s="51">
        <v>3.7212031616928241</v>
      </c>
      <c r="N46" s="51">
        <v>8.1385391641314475E-2</v>
      </c>
      <c r="O46" s="51">
        <v>2.3725949400258441</v>
      </c>
      <c r="P46" s="53">
        <v>0</v>
      </c>
      <c r="Q46" s="53">
        <v>1168</v>
      </c>
      <c r="R46" s="53">
        <v>29</v>
      </c>
      <c r="S46" s="53">
        <v>1132</v>
      </c>
      <c r="T46" s="53">
        <v>39</v>
      </c>
      <c r="U46" s="17">
        <v>1234</v>
      </c>
      <c r="V46" s="53">
        <v>47</v>
      </c>
      <c r="W46" s="47">
        <v>1173</v>
      </c>
      <c r="X46" s="47">
        <v>29</v>
      </c>
      <c r="Y46" s="18"/>
      <c r="Z46" s="1">
        <v>8.1999999999999993</v>
      </c>
      <c r="AA46" s="8">
        <f t="shared" si="5"/>
        <v>8.2658022690437605</v>
      </c>
      <c r="AB46" s="20" t="s">
        <v>24</v>
      </c>
      <c r="AD46" s="21" t="s">
        <v>24</v>
      </c>
      <c r="AE46" s="20"/>
    </row>
    <row r="47" spans="1:32" x14ac:dyDescent="0.3">
      <c r="A47" s="47">
        <v>23</v>
      </c>
      <c r="B47" s="47" t="s">
        <v>124</v>
      </c>
      <c r="C47" s="48">
        <v>380.53957349435962</v>
      </c>
      <c r="D47" s="49">
        <v>243.86751986912319</v>
      </c>
      <c r="E47" s="50">
        <f t="shared" si="3"/>
        <v>1.5604356566162827</v>
      </c>
      <c r="F47" s="50">
        <f t="shared" si="4"/>
        <v>0.64084667365807568</v>
      </c>
      <c r="G47" s="51">
        <v>2.213626815394075</v>
      </c>
      <c r="H47" s="51">
        <v>3.0507230841220059</v>
      </c>
      <c r="I47" s="51">
        <v>0.19650922872731891</v>
      </c>
      <c r="J47" s="51">
        <v>2.4426767945428378</v>
      </c>
      <c r="K47" s="52">
        <v>0.79293069177392073</v>
      </c>
      <c r="L47" s="51">
        <v>5.1143167198404784</v>
      </c>
      <c r="M47" s="51">
        <v>2.1936753867691139</v>
      </c>
      <c r="N47" s="51">
        <v>8.1387159393074435E-2</v>
      </c>
      <c r="O47" s="51">
        <v>1.7842234338216525</v>
      </c>
      <c r="P47" s="53">
        <v>0</v>
      </c>
      <c r="Q47" s="53">
        <v>1185</v>
      </c>
      <c r="R47" s="53">
        <v>21</v>
      </c>
      <c r="S47" s="53">
        <v>1159</v>
      </c>
      <c r="T47" s="53">
        <v>25</v>
      </c>
      <c r="U47" s="17">
        <v>1234</v>
      </c>
      <c r="V47" s="53">
        <v>36</v>
      </c>
      <c r="W47" s="47">
        <v>1183</v>
      </c>
      <c r="X47" s="47">
        <v>21</v>
      </c>
      <c r="Y47" s="18"/>
      <c r="Z47" s="1">
        <v>6</v>
      </c>
      <c r="AA47" s="8">
        <f t="shared" si="5"/>
        <v>6.0777957860615857</v>
      </c>
      <c r="AB47" s="20" t="s">
        <v>24</v>
      </c>
      <c r="AD47" s="21" t="s">
        <v>24</v>
      </c>
      <c r="AE47" s="20"/>
    </row>
    <row r="48" spans="1:32" x14ac:dyDescent="0.3">
      <c r="A48" s="47">
        <v>21</v>
      </c>
      <c r="B48" s="47" t="s">
        <v>124</v>
      </c>
      <c r="C48" s="48">
        <v>145.80396975607181</v>
      </c>
      <c r="D48" s="49">
        <v>92.690211970428166</v>
      </c>
      <c r="E48" s="50">
        <f t="shared" si="3"/>
        <v>1.5730244505492017</v>
      </c>
      <c r="F48" s="50">
        <f t="shared" si="4"/>
        <v>0.6357180269199646</v>
      </c>
      <c r="G48" s="51">
        <v>2.5561056408582119</v>
      </c>
      <c r="H48" s="51">
        <v>2.302020246526518</v>
      </c>
      <c r="I48" s="51">
        <v>0.2273457328721461</v>
      </c>
      <c r="J48" s="51">
        <v>1.4832746935549299</v>
      </c>
      <c r="K48" s="52">
        <v>0.578892768670906</v>
      </c>
      <c r="L48" s="51">
        <v>4.4009643858995329</v>
      </c>
      <c r="M48" s="51">
        <v>1.5130721102624649</v>
      </c>
      <c r="N48" s="51">
        <v>8.1201690511675889E-2</v>
      </c>
      <c r="O48" s="51">
        <v>1.9009833353011414</v>
      </c>
      <c r="P48" s="53">
        <v>1</v>
      </c>
      <c r="Q48" s="53">
        <v>1288</v>
      </c>
      <c r="R48" s="53">
        <v>16</v>
      </c>
      <c r="S48" s="53">
        <v>1319</v>
      </c>
      <c r="T48" s="53">
        <v>17</v>
      </c>
      <c r="U48" s="17">
        <v>1237</v>
      </c>
      <c r="V48" s="53">
        <v>36</v>
      </c>
      <c r="W48" s="47">
        <v>1301</v>
      </c>
      <c r="X48" s="47">
        <v>15</v>
      </c>
      <c r="Y48" s="18"/>
      <c r="Z48" s="1">
        <v>-6.6</v>
      </c>
      <c r="AA48" s="8">
        <f t="shared" si="5"/>
        <v>-6.6289409862570778</v>
      </c>
      <c r="AB48" s="20" t="s">
        <v>24</v>
      </c>
      <c r="AD48" s="21" t="s">
        <v>24</v>
      </c>
      <c r="AE48" s="20"/>
    </row>
    <row r="49" spans="1:31" x14ac:dyDescent="0.3">
      <c r="A49" s="47">
        <v>10</v>
      </c>
      <c r="B49" s="47" t="s">
        <v>127</v>
      </c>
      <c r="C49" s="48">
        <v>204.53061111563181</v>
      </c>
      <c r="D49" s="49">
        <v>110.02216151171649</v>
      </c>
      <c r="E49" s="50">
        <f t="shared" si="3"/>
        <v>1.8589946634874186</v>
      </c>
      <c r="F49" s="50">
        <f t="shared" si="4"/>
        <v>0.5379251590340931</v>
      </c>
      <c r="G49" s="51">
        <v>2.5355433136898391</v>
      </c>
      <c r="H49" s="51">
        <v>2.664034889546544</v>
      </c>
      <c r="I49" s="51">
        <v>0.22499272237019821</v>
      </c>
      <c r="J49" s="51">
        <v>1.9199675047928302</v>
      </c>
      <c r="K49" s="52">
        <v>0.5457613000734064</v>
      </c>
      <c r="L49" s="51">
        <v>4.4560908781836552</v>
      </c>
      <c r="M49" s="51">
        <v>1.6782006160508292</v>
      </c>
      <c r="N49" s="51">
        <v>8.1886343587562804E-2</v>
      </c>
      <c r="O49" s="51">
        <v>2.345107114419438</v>
      </c>
      <c r="P49" s="53">
        <v>0</v>
      </c>
      <c r="Q49" s="53">
        <v>1282</v>
      </c>
      <c r="R49" s="53">
        <v>19</v>
      </c>
      <c r="S49" s="53">
        <v>1308</v>
      </c>
      <c r="T49" s="53">
        <v>22</v>
      </c>
      <c r="U49" s="17">
        <v>1239</v>
      </c>
      <c r="V49" s="53">
        <v>44</v>
      </c>
      <c r="W49" s="47">
        <v>1291</v>
      </c>
      <c r="X49" s="47">
        <v>18</v>
      </c>
      <c r="Y49" s="18"/>
      <c r="Z49" s="1">
        <v>-5.6</v>
      </c>
      <c r="AA49" s="8">
        <f t="shared" si="5"/>
        <v>-5.569007263922515</v>
      </c>
      <c r="AB49" s="20" t="s">
        <v>24</v>
      </c>
      <c r="AD49" s="21" t="s">
        <v>24</v>
      </c>
      <c r="AE49" s="20"/>
    </row>
    <row r="50" spans="1:31" x14ac:dyDescent="0.3">
      <c r="A50" s="47">
        <v>49</v>
      </c>
      <c r="B50" s="47" t="s">
        <v>126</v>
      </c>
      <c r="C50" s="48">
        <v>443.0950391816786</v>
      </c>
      <c r="D50" s="49">
        <v>1043.5958701629315</v>
      </c>
      <c r="E50" s="50">
        <f t="shared" si="3"/>
        <v>0.42458489138376942</v>
      </c>
      <c r="F50" s="50">
        <f t="shared" si="4"/>
        <v>2.3552416025471108</v>
      </c>
      <c r="G50" s="51">
        <v>2.5361766351999941</v>
      </c>
      <c r="H50" s="51">
        <v>1.582984376663346</v>
      </c>
      <c r="I50" s="51">
        <v>0.22460453253482399</v>
      </c>
      <c r="J50" s="51">
        <v>1.5176294557072256</v>
      </c>
      <c r="K50" s="52">
        <v>0.49590828936957021</v>
      </c>
      <c r="L50" s="51">
        <v>4.4558178110521833</v>
      </c>
      <c r="M50" s="51">
        <v>1.5503990822345906</v>
      </c>
      <c r="N50" s="51">
        <v>8.1950651961252202E-2</v>
      </c>
      <c r="O50" s="51">
        <v>1.6348726091678851</v>
      </c>
      <c r="P50" s="53">
        <v>0</v>
      </c>
      <c r="Q50" s="53">
        <v>1282</v>
      </c>
      <c r="R50" s="53">
        <v>11</v>
      </c>
      <c r="S50" s="53">
        <v>1308</v>
      </c>
      <c r="T50" s="53">
        <v>18</v>
      </c>
      <c r="U50" s="17">
        <v>1239</v>
      </c>
      <c r="V50" s="53">
        <v>30</v>
      </c>
      <c r="W50" s="47">
        <v>1285</v>
      </c>
      <c r="X50" s="47">
        <v>11</v>
      </c>
      <c r="Y50" s="18"/>
      <c r="Z50" s="1">
        <v>-5.6</v>
      </c>
      <c r="AA50" s="8">
        <f t="shared" si="5"/>
        <v>-5.569007263922515</v>
      </c>
      <c r="AB50" s="20" t="s">
        <v>24</v>
      </c>
      <c r="AD50" s="21" t="s">
        <v>24</v>
      </c>
      <c r="AE50" s="20"/>
    </row>
    <row r="51" spans="1:31" x14ac:dyDescent="0.3">
      <c r="A51" s="47">
        <v>26</v>
      </c>
      <c r="B51" s="47" t="s">
        <v>126</v>
      </c>
      <c r="C51" s="48">
        <v>641.71771729525813</v>
      </c>
      <c r="D51" s="49">
        <v>806.58118547293293</v>
      </c>
      <c r="E51" s="50">
        <f t="shared" si="3"/>
        <v>0.79560214006106733</v>
      </c>
      <c r="F51" s="50">
        <f t="shared" si="4"/>
        <v>1.2569096406945861</v>
      </c>
      <c r="G51" s="51">
        <v>2.5351569259995692</v>
      </c>
      <c r="H51" s="51">
        <v>1.7601513137096432</v>
      </c>
      <c r="I51" s="51">
        <v>0.22382796820883111</v>
      </c>
      <c r="J51" s="51">
        <v>1.2344939844515461</v>
      </c>
      <c r="K51" s="52">
        <v>0.66498777713458113</v>
      </c>
      <c r="L51" s="51">
        <v>4.4636726104715834</v>
      </c>
      <c r="M51" s="51">
        <v>1.2151330891277055</v>
      </c>
      <c r="N51" s="51">
        <v>8.167216578762411E-2</v>
      </c>
      <c r="O51" s="51">
        <v>1.3038787718593359</v>
      </c>
      <c r="P51" s="53">
        <v>0</v>
      </c>
      <c r="Q51" s="53">
        <v>1282</v>
      </c>
      <c r="R51" s="53">
        <v>13</v>
      </c>
      <c r="S51" s="53">
        <v>1303</v>
      </c>
      <c r="T51" s="53">
        <v>14</v>
      </c>
      <c r="U51" s="17">
        <v>1247</v>
      </c>
      <c r="V51" s="53">
        <v>25</v>
      </c>
      <c r="W51" s="47">
        <v>1288</v>
      </c>
      <c r="X51" s="47">
        <v>12</v>
      </c>
      <c r="Y51" s="18"/>
      <c r="Z51" s="1">
        <v>-4.5</v>
      </c>
      <c r="AA51" s="8">
        <f t="shared" si="5"/>
        <v>-4.4907778668805207</v>
      </c>
      <c r="AB51" s="20"/>
      <c r="AD51" s="21" t="s">
        <v>24</v>
      </c>
      <c r="AE51" s="20"/>
    </row>
    <row r="52" spans="1:31" x14ac:dyDescent="0.3">
      <c r="A52" s="47">
        <v>27</v>
      </c>
      <c r="B52" s="47" t="s">
        <v>128</v>
      </c>
      <c r="C52" s="48">
        <v>424.7316861682981</v>
      </c>
      <c r="D52" s="49">
        <v>407.71730828664857</v>
      </c>
      <c r="E52" s="50">
        <f t="shared" si="3"/>
        <v>1.0417308206834512</v>
      </c>
      <c r="F52" s="50">
        <f t="shared" si="4"/>
        <v>0.95994087929924854</v>
      </c>
      <c r="G52" s="51">
        <v>2.65984454904887</v>
      </c>
      <c r="H52" s="51">
        <v>2.3600887097370138</v>
      </c>
      <c r="I52" s="51">
        <v>0.2350087379710688</v>
      </c>
      <c r="J52" s="51">
        <v>2.6091778733283482</v>
      </c>
      <c r="K52" s="52">
        <v>0.43799759747880179</v>
      </c>
      <c r="L52" s="51">
        <v>4.2564605500819281</v>
      </c>
      <c r="M52" s="51">
        <v>2.6012404343552382</v>
      </c>
      <c r="N52" s="51">
        <v>8.2078013981837991E-2</v>
      </c>
      <c r="O52" s="51">
        <v>2.3924375222293941</v>
      </c>
      <c r="P52" s="53">
        <v>0</v>
      </c>
      <c r="Q52" s="53">
        <v>1317</v>
      </c>
      <c r="R52" s="53">
        <v>17</v>
      </c>
      <c r="S52" s="53">
        <v>1361</v>
      </c>
      <c r="T52" s="53">
        <v>31</v>
      </c>
      <c r="U52" s="17">
        <v>1248</v>
      </c>
      <c r="V52" s="53">
        <v>51</v>
      </c>
      <c r="W52" s="47">
        <v>1320</v>
      </c>
      <c r="X52" s="47">
        <v>17</v>
      </c>
      <c r="Y52" s="18"/>
      <c r="Z52" s="1">
        <v>-9</v>
      </c>
      <c r="AA52" s="8">
        <f t="shared" si="5"/>
        <v>-9.0544871794871824</v>
      </c>
      <c r="AB52" s="20" t="s">
        <v>24</v>
      </c>
      <c r="AD52" s="21" t="s">
        <v>24</v>
      </c>
      <c r="AE52" s="20"/>
    </row>
    <row r="53" spans="1:31" x14ac:dyDescent="0.3">
      <c r="A53" s="47">
        <v>63</v>
      </c>
      <c r="B53" s="47" t="s">
        <v>124</v>
      </c>
      <c r="C53" s="48">
        <v>435.63176420263039</v>
      </c>
      <c r="D53" s="49">
        <v>196.60761383894274</v>
      </c>
      <c r="E53" s="50">
        <f t="shared" si="3"/>
        <v>2.2157420849402696</v>
      </c>
      <c r="F53" s="50">
        <f t="shared" si="4"/>
        <v>0.45131606552797743</v>
      </c>
      <c r="G53" s="51">
        <v>2.210060791369473</v>
      </c>
      <c r="H53" s="51">
        <v>3.412947130920438</v>
      </c>
      <c r="I53" s="51">
        <v>0.19283685772675629</v>
      </c>
      <c r="J53" s="51">
        <v>2.8894404121909658</v>
      </c>
      <c r="K53" s="52">
        <v>0.70002982127820823</v>
      </c>
      <c r="L53" s="51">
        <v>5.1913399981018769</v>
      </c>
      <c r="M53" s="51">
        <v>2.925389596685128</v>
      </c>
      <c r="N53" s="51">
        <v>8.317528669017818E-2</v>
      </c>
      <c r="O53" s="51">
        <v>2.4044704065699478</v>
      </c>
      <c r="P53" s="53">
        <v>0</v>
      </c>
      <c r="Q53" s="53">
        <v>1184</v>
      </c>
      <c r="R53" s="53">
        <v>23</v>
      </c>
      <c r="S53" s="53">
        <v>1138</v>
      </c>
      <c r="T53" s="53">
        <v>30</v>
      </c>
      <c r="U53" s="17">
        <v>1270</v>
      </c>
      <c r="V53" s="53">
        <v>48</v>
      </c>
      <c r="W53" s="47">
        <v>1177</v>
      </c>
      <c r="X53" s="47">
        <v>24</v>
      </c>
      <c r="Y53" s="18"/>
      <c r="Z53" s="1">
        <v>10</v>
      </c>
      <c r="AA53" s="8">
        <f t="shared" si="5"/>
        <v>10.393700787401571</v>
      </c>
      <c r="AB53" s="20" t="s">
        <v>24</v>
      </c>
      <c r="AD53" s="21" t="s">
        <v>24</v>
      </c>
      <c r="AE53" s="20"/>
    </row>
    <row r="54" spans="1:31" x14ac:dyDescent="0.3">
      <c r="A54" s="47">
        <v>19</v>
      </c>
      <c r="B54" s="47" t="s">
        <v>126</v>
      </c>
      <c r="C54" s="48">
        <v>78.230388475507468</v>
      </c>
      <c r="D54" s="49">
        <v>11.667920832903659</v>
      </c>
      <c r="E54" s="50">
        <f t="shared" si="3"/>
        <v>6.704741109906827</v>
      </c>
      <c r="F54" s="50">
        <f t="shared" si="4"/>
        <v>0.14914818985663961</v>
      </c>
      <c r="G54" s="51">
        <v>2.2843162418276011</v>
      </c>
      <c r="H54" s="51">
        <v>3.6466867766339162</v>
      </c>
      <c r="I54" s="51">
        <v>0.19705666721297169</v>
      </c>
      <c r="J54" s="51">
        <v>1.6731795123485274</v>
      </c>
      <c r="K54" s="52">
        <v>0.36930969096798899</v>
      </c>
      <c r="L54" s="51">
        <v>5.0793098526576124</v>
      </c>
      <c r="M54" s="51">
        <v>1.6473496557376801</v>
      </c>
      <c r="N54" s="51">
        <v>8.3986905563652986E-2</v>
      </c>
      <c r="O54" s="51">
        <v>3.4541545406987959</v>
      </c>
      <c r="P54" s="53">
        <v>0</v>
      </c>
      <c r="Q54" s="53">
        <v>1207</v>
      </c>
      <c r="R54" s="53">
        <v>25</v>
      </c>
      <c r="S54" s="53">
        <v>1159</v>
      </c>
      <c r="T54" s="53">
        <v>17</v>
      </c>
      <c r="U54" s="17">
        <v>1295</v>
      </c>
      <c r="V54" s="53">
        <v>65</v>
      </c>
      <c r="W54" s="47">
        <v>1169</v>
      </c>
      <c r="X54" s="47">
        <v>17</v>
      </c>
      <c r="Y54" s="18"/>
      <c r="Z54" s="1">
        <v>10</v>
      </c>
      <c r="AA54" s="8">
        <f t="shared" si="5"/>
        <v>10.501930501930502</v>
      </c>
      <c r="AB54" s="20" t="s">
        <v>24</v>
      </c>
      <c r="AD54" s="21" t="s">
        <v>24</v>
      </c>
      <c r="AE54" s="20"/>
    </row>
    <row r="55" spans="1:31" x14ac:dyDescent="0.3">
      <c r="A55" s="47">
        <v>37</v>
      </c>
      <c r="B55" s="47" t="s">
        <v>126</v>
      </c>
      <c r="C55" s="48">
        <v>177.62396811316049</v>
      </c>
      <c r="D55" s="49">
        <v>79.580981210688876</v>
      </c>
      <c r="E55" s="50">
        <f t="shared" si="3"/>
        <v>2.2319901741712003</v>
      </c>
      <c r="F55" s="50">
        <f t="shared" si="4"/>
        <v>0.44803064617940247</v>
      </c>
      <c r="G55" s="51">
        <v>2.4995438873993008</v>
      </c>
      <c r="H55" s="51">
        <v>3.7997478941667739</v>
      </c>
      <c r="I55" s="51">
        <v>0.21034679109418561</v>
      </c>
      <c r="J55" s="51">
        <v>2.0020306714160818</v>
      </c>
      <c r="K55" s="52">
        <v>0.51593563176256529</v>
      </c>
      <c r="L55" s="51">
        <v>4.7567371585884137</v>
      </c>
      <c r="M55" s="51">
        <v>1.9353692079092506</v>
      </c>
      <c r="N55" s="51">
        <v>8.6104874327022449E-2</v>
      </c>
      <c r="O55" s="51">
        <v>3.3355066099425419</v>
      </c>
      <c r="P55" s="53">
        <v>0</v>
      </c>
      <c r="Q55" s="53">
        <v>1272</v>
      </c>
      <c r="R55" s="53">
        <v>27</v>
      </c>
      <c r="S55" s="53">
        <v>1229</v>
      </c>
      <c r="T55" s="53">
        <v>22</v>
      </c>
      <c r="U55" s="17">
        <v>1346</v>
      </c>
      <c r="V55" s="53">
        <v>62</v>
      </c>
      <c r="W55" s="47">
        <v>1240</v>
      </c>
      <c r="X55" s="47">
        <v>21</v>
      </c>
      <c r="Y55" s="18"/>
      <c r="Z55" s="1">
        <v>8.6999999999999993</v>
      </c>
      <c r="AA55" s="8">
        <f t="shared" si="5"/>
        <v>8.6924219910847</v>
      </c>
      <c r="AB55" s="20" t="s">
        <v>24</v>
      </c>
      <c r="AD55" s="21" t="s">
        <v>24</v>
      </c>
      <c r="AE55" s="20"/>
    </row>
    <row r="56" spans="1:31" x14ac:dyDescent="0.3">
      <c r="A56" s="47">
        <v>31</v>
      </c>
      <c r="B56" s="47" t="s">
        <v>124</v>
      </c>
      <c r="C56" s="48">
        <v>82.343304810669807</v>
      </c>
      <c r="D56" s="49">
        <v>62.201682269555782</v>
      </c>
      <c r="E56" s="50">
        <f t="shared" si="3"/>
        <v>1.3238115402382327</v>
      </c>
      <c r="F56" s="50">
        <f t="shared" si="4"/>
        <v>0.7553945328351197</v>
      </c>
      <c r="G56" s="51">
        <v>2.612169757506829</v>
      </c>
      <c r="H56" s="51">
        <v>3.9645944145755219</v>
      </c>
      <c r="I56" s="51">
        <v>0.2170163773403489</v>
      </c>
      <c r="J56" s="51">
        <v>2.1328630848996801</v>
      </c>
      <c r="K56" s="52">
        <v>0.45889743599924221</v>
      </c>
      <c r="L56" s="51">
        <v>4.6217223067189446</v>
      </c>
      <c r="M56" s="51">
        <v>2.0145447065500361</v>
      </c>
      <c r="N56" s="51">
        <v>8.6967242653454707E-2</v>
      </c>
      <c r="O56" s="51">
        <v>3.5703107161301859</v>
      </c>
      <c r="P56" s="53">
        <v>0</v>
      </c>
      <c r="Q56" s="53">
        <v>1304</v>
      </c>
      <c r="R56" s="53">
        <v>29</v>
      </c>
      <c r="S56" s="53">
        <v>1266</v>
      </c>
      <c r="T56" s="53">
        <v>24</v>
      </c>
      <c r="U56" s="17">
        <v>1367</v>
      </c>
      <c r="V56" s="53">
        <v>67</v>
      </c>
      <c r="W56" s="47">
        <v>1278</v>
      </c>
      <c r="X56" s="47">
        <v>22</v>
      </c>
      <c r="Y56" s="18"/>
      <c r="Z56" s="1">
        <v>7.4</v>
      </c>
      <c r="AA56" s="8">
        <f t="shared" si="5"/>
        <v>7.3884418434528243</v>
      </c>
      <c r="AB56" s="20" t="s">
        <v>24</v>
      </c>
      <c r="AD56" s="21" t="s">
        <v>24</v>
      </c>
      <c r="AE56" s="20"/>
    </row>
    <row r="57" spans="1:31" x14ac:dyDescent="0.3">
      <c r="A57" s="47">
        <v>53</v>
      </c>
      <c r="B57" s="47" t="s">
        <v>124</v>
      </c>
      <c r="C57" s="48">
        <v>243.16795525609371</v>
      </c>
      <c r="D57" s="49">
        <v>202.32573921419677</v>
      </c>
      <c r="E57" s="50">
        <f t="shared" si="3"/>
        <v>1.2018636689554283</v>
      </c>
      <c r="F57" s="50">
        <f t="shared" si="4"/>
        <v>0.83204112565373289</v>
      </c>
      <c r="G57" s="51">
        <v>2.618878661437948</v>
      </c>
      <c r="H57" s="51">
        <v>3.0555248153683379</v>
      </c>
      <c r="I57" s="51">
        <v>0.21662991139686391</v>
      </c>
      <c r="J57" s="51">
        <v>1.5967723974014336</v>
      </c>
      <c r="K57" s="52">
        <v>0.39504652555986841</v>
      </c>
      <c r="L57" s="51">
        <v>4.6204928955928164</v>
      </c>
      <c r="M57" s="51">
        <v>1.6563455880398368</v>
      </c>
      <c r="N57" s="51">
        <v>8.772209843215778E-2</v>
      </c>
      <c r="O57" s="51">
        <v>2.811716420192528</v>
      </c>
      <c r="P57" s="53">
        <v>0</v>
      </c>
      <c r="Q57" s="53">
        <v>1306</v>
      </c>
      <c r="R57" s="53">
        <v>22</v>
      </c>
      <c r="S57" s="53">
        <v>1266</v>
      </c>
      <c r="T57" s="53">
        <v>18</v>
      </c>
      <c r="U57" s="17">
        <v>1372</v>
      </c>
      <c r="V57" s="53">
        <v>53</v>
      </c>
      <c r="W57" s="47">
        <v>1279</v>
      </c>
      <c r="X57" s="47">
        <v>17</v>
      </c>
      <c r="Y57" s="18"/>
      <c r="Z57" s="1">
        <v>7.7</v>
      </c>
      <c r="AA57" s="8">
        <f t="shared" si="5"/>
        <v>7.7259475218658906</v>
      </c>
      <c r="AB57" s="20" t="s">
        <v>24</v>
      </c>
      <c r="AD57" s="21" t="s">
        <v>24</v>
      </c>
      <c r="AE57" s="20"/>
    </row>
    <row r="58" spans="1:31" x14ac:dyDescent="0.3">
      <c r="A58" s="47">
        <v>46</v>
      </c>
      <c r="B58" s="47" t="s">
        <v>124</v>
      </c>
      <c r="C58" s="48">
        <v>182.88733963827181</v>
      </c>
      <c r="D58" s="49">
        <v>97.282814761332972</v>
      </c>
      <c r="E58" s="50">
        <f t="shared" si="3"/>
        <v>1.8799552632903884</v>
      </c>
      <c r="F58" s="50">
        <f t="shared" si="4"/>
        <v>0.53192755143000148</v>
      </c>
      <c r="G58" s="51">
        <v>2.6016358905661821</v>
      </c>
      <c r="H58" s="51">
        <v>2.831975938481774</v>
      </c>
      <c r="I58" s="51">
        <v>0.2129562246529304</v>
      </c>
      <c r="J58" s="51">
        <v>1.8928972858570021</v>
      </c>
      <c r="K58" s="52">
        <v>0.29191425778128532</v>
      </c>
      <c r="L58" s="51">
        <v>4.6975793859788313</v>
      </c>
      <c r="M58" s="51">
        <v>1.8116751390071468</v>
      </c>
      <c r="N58" s="51">
        <v>8.8820198454641286E-2</v>
      </c>
      <c r="O58" s="51">
        <v>2.858339670427648</v>
      </c>
      <c r="P58" s="53">
        <v>0</v>
      </c>
      <c r="Q58" s="53">
        <v>1301</v>
      </c>
      <c r="R58" s="53">
        <v>20</v>
      </c>
      <c r="S58" s="53">
        <v>1245</v>
      </c>
      <c r="T58" s="53">
        <v>21</v>
      </c>
      <c r="U58" s="17">
        <v>1395</v>
      </c>
      <c r="V58" s="53">
        <v>55</v>
      </c>
      <c r="W58" s="47">
        <v>1273</v>
      </c>
      <c r="X58" s="47">
        <v>17</v>
      </c>
      <c r="Y58" s="18"/>
      <c r="Z58" s="1">
        <v>11</v>
      </c>
      <c r="AA58" s="8">
        <f t="shared" si="5"/>
        <v>10.752688172043008</v>
      </c>
      <c r="AB58" s="20" t="s">
        <v>24</v>
      </c>
      <c r="AD58" s="21" t="s">
        <v>24</v>
      </c>
      <c r="AE58" s="20"/>
    </row>
    <row r="59" spans="1:31" x14ac:dyDescent="0.3">
      <c r="A59" s="47">
        <v>28</v>
      </c>
      <c r="B59" s="47" t="s">
        <v>128</v>
      </c>
      <c r="C59" s="48">
        <v>173.17973787229249</v>
      </c>
      <c r="D59" s="49">
        <v>158.25219581555677</v>
      </c>
      <c r="E59" s="50">
        <f t="shared" si="3"/>
        <v>1.0943275509057315</v>
      </c>
      <c r="F59" s="50">
        <f t="shared" si="4"/>
        <v>0.91380318367415647</v>
      </c>
      <c r="G59" s="51">
        <v>2.5906334333636729</v>
      </c>
      <c r="H59" s="51">
        <v>2.6223858320414521</v>
      </c>
      <c r="I59" s="51">
        <v>0.2124386398240625</v>
      </c>
      <c r="J59" s="51">
        <v>1.6740501904081355</v>
      </c>
      <c r="K59" s="52">
        <v>0.29960698885402998</v>
      </c>
      <c r="L59" s="51">
        <v>4.7061263595633056</v>
      </c>
      <c r="M59" s="51">
        <v>1.6577835515732631</v>
      </c>
      <c r="N59" s="51">
        <v>8.8485111405633601E-2</v>
      </c>
      <c r="O59" s="51">
        <v>2.653845659709106</v>
      </c>
      <c r="P59" s="53">
        <v>0</v>
      </c>
      <c r="Q59" s="53">
        <v>1298</v>
      </c>
      <c r="R59" s="53">
        <v>19</v>
      </c>
      <c r="S59" s="53">
        <v>1239</v>
      </c>
      <c r="T59" s="53">
        <v>18</v>
      </c>
      <c r="U59" s="17">
        <v>1396</v>
      </c>
      <c r="V59" s="53">
        <v>50</v>
      </c>
      <c r="W59" s="47">
        <v>1267</v>
      </c>
      <c r="X59" s="47">
        <v>15</v>
      </c>
      <c r="Y59" s="18"/>
      <c r="Z59" s="1">
        <v>11</v>
      </c>
      <c r="AA59" s="8">
        <f t="shared" si="5"/>
        <v>11.246418338108882</v>
      </c>
      <c r="AB59" s="20" t="s">
        <v>24</v>
      </c>
      <c r="AD59" s="21" t="s">
        <v>24</v>
      </c>
      <c r="AE59" s="20"/>
    </row>
    <row r="60" spans="1:31" x14ac:dyDescent="0.3">
      <c r="A60" s="47">
        <v>60</v>
      </c>
      <c r="B60" s="47" t="s">
        <v>128</v>
      </c>
      <c r="C60" s="48">
        <v>257.58106352820931</v>
      </c>
      <c r="D60" s="49">
        <v>107.96810644405878</v>
      </c>
      <c r="E60" s="50">
        <f t="shared" si="3"/>
        <v>2.385714374472883</v>
      </c>
      <c r="F60" s="50">
        <f t="shared" si="4"/>
        <v>0.41916166105213132</v>
      </c>
      <c r="G60" s="51">
        <v>2.7456783375629552</v>
      </c>
      <c r="H60" s="51">
        <v>3.3270842747318481</v>
      </c>
      <c r="I60" s="51">
        <v>0.22009272766746149</v>
      </c>
      <c r="J60" s="51">
        <v>3.8778905274318101</v>
      </c>
      <c r="K60" s="52">
        <v>0.38195069666783749</v>
      </c>
      <c r="L60" s="51">
        <v>4.549295122238135</v>
      </c>
      <c r="M60" s="51">
        <v>3.825119933570714</v>
      </c>
      <c r="N60" s="51">
        <v>9.2109371482347685E-2</v>
      </c>
      <c r="O60" s="51">
        <v>3.953194741336238</v>
      </c>
      <c r="P60" s="53">
        <v>0</v>
      </c>
      <c r="Q60" s="53">
        <v>1341</v>
      </c>
      <c r="R60" s="53">
        <v>24</v>
      </c>
      <c r="S60" s="53">
        <v>1282</v>
      </c>
      <c r="T60" s="53">
        <v>44</v>
      </c>
      <c r="U60" s="17">
        <v>1437</v>
      </c>
      <c r="V60" s="53">
        <v>75</v>
      </c>
      <c r="W60" s="47">
        <v>1335</v>
      </c>
      <c r="X60" s="47">
        <v>24</v>
      </c>
      <c r="Y60" s="18"/>
      <c r="Z60" s="1">
        <v>11</v>
      </c>
      <c r="AA60" s="8">
        <f t="shared" si="5"/>
        <v>10.786360473208063</v>
      </c>
      <c r="AB60" s="20" t="s">
        <v>24</v>
      </c>
      <c r="AD60" s="21" t="s">
        <v>24</v>
      </c>
      <c r="AE60" s="20"/>
    </row>
    <row r="61" spans="1:31" x14ac:dyDescent="0.3">
      <c r="A61" s="47">
        <v>67</v>
      </c>
      <c r="B61" s="47" t="s">
        <v>126</v>
      </c>
      <c r="C61" s="48">
        <v>685.9592211637007</v>
      </c>
      <c r="D61" s="49">
        <v>823.52676850768728</v>
      </c>
      <c r="E61" s="50">
        <f t="shared" si="3"/>
        <v>0.83295315634575828</v>
      </c>
      <c r="F61" s="50">
        <f t="shared" si="4"/>
        <v>1.2005477047317901</v>
      </c>
      <c r="G61" s="51">
        <v>2.709071444101621</v>
      </c>
      <c r="H61" s="51">
        <v>4.2509255623932916</v>
      </c>
      <c r="I61" s="51">
        <v>0.20680285486146249</v>
      </c>
      <c r="J61" s="51">
        <v>2.689537063784214</v>
      </c>
      <c r="K61" s="52">
        <v>0.63905881631166139</v>
      </c>
      <c r="L61" s="51">
        <v>4.8629690324141643</v>
      </c>
      <c r="M61" s="51">
        <v>2.631538646334298</v>
      </c>
      <c r="N61" s="51">
        <v>9.5040373417464866E-2</v>
      </c>
      <c r="O61" s="51">
        <v>3.3135027646677719</v>
      </c>
      <c r="P61" s="53">
        <v>0</v>
      </c>
      <c r="Q61" s="53">
        <v>1331</v>
      </c>
      <c r="R61" s="53">
        <v>31</v>
      </c>
      <c r="S61" s="53">
        <v>1213</v>
      </c>
      <c r="T61" s="53">
        <v>29</v>
      </c>
      <c r="U61" s="17">
        <v>1526</v>
      </c>
      <c r="V61" s="53">
        <v>60</v>
      </c>
      <c r="W61" s="47">
        <v>1250</v>
      </c>
      <c r="X61" s="47">
        <v>29</v>
      </c>
      <c r="Y61" s="18"/>
      <c r="Z61" s="1">
        <v>21</v>
      </c>
      <c r="AA61" s="8">
        <f t="shared" si="5"/>
        <v>20.511140235910872</v>
      </c>
      <c r="AB61" s="20" t="s">
        <v>24</v>
      </c>
      <c r="AD61" s="21" t="s">
        <v>24</v>
      </c>
      <c r="AE61" s="20"/>
    </row>
    <row r="62" spans="1:31" ht="19.8" customHeight="1" x14ac:dyDescent="0.3">
      <c r="A62" s="40" t="s">
        <v>149</v>
      </c>
      <c r="B62" s="40"/>
      <c r="C62" s="40"/>
      <c r="D62" s="40"/>
      <c r="E62" s="40"/>
      <c r="F62" s="40"/>
      <c r="G62" s="40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AA62" s="8"/>
    </row>
    <row r="63" spans="1:31" x14ac:dyDescent="0.3">
      <c r="A63" s="47">
        <v>15</v>
      </c>
      <c r="B63" s="47" t="s">
        <v>129</v>
      </c>
      <c r="C63" s="49">
        <v>47.396892083719202</v>
      </c>
      <c r="D63" s="49">
        <v>36.381963044080571</v>
      </c>
      <c r="E63" s="50">
        <f t="shared" ref="E63:E92" si="6">C63/D63</f>
        <v>1.3027579635077109</v>
      </c>
      <c r="F63" s="50">
        <f t="shared" ref="F63:F92" si="7">D63/C63</f>
        <v>0.76760229299038263</v>
      </c>
      <c r="G63" s="51">
        <v>2.6631</v>
      </c>
      <c r="H63" s="51">
        <v>5</v>
      </c>
      <c r="I63" s="51">
        <v>0.23153000000000001</v>
      </c>
      <c r="J63" s="51">
        <v>3.2</v>
      </c>
      <c r="K63" s="52">
        <v>0.3823018128833392</v>
      </c>
      <c r="L63" s="51">
        <v>4.3583721882712556</v>
      </c>
      <c r="M63" s="51">
        <v>3.2133415271244501</v>
      </c>
      <c r="N63" s="51">
        <v>8.375981628136131E-2</v>
      </c>
      <c r="O63" s="51">
        <v>4.6533019350682379</v>
      </c>
      <c r="P63" s="53">
        <v>1</v>
      </c>
      <c r="Q63" s="53">
        <v>1318</v>
      </c>
      <c r="R63" s="53">
        <v>36</v>
      </c>
      <c r="S63" s="53">
        <v>1345</v>
      </c>
      <c r="T63" s="53">
        <v>38</v>
      </c>
      <c r="U63" s="17">
        <v>1275</v>
      </c>
      <c r="V63" s="53">
        <v>92</v>
      </c>
      <c r="W63" s="53">
        <v>1330</v>
      </c>
      <c r="X63" s="53">
        <v>30</v>
      </c>
      <c r="Y63" s="26"/>
      <c r="Z63" s="1">
        <v>-5.5</v>
      </c>
      <c r="AA63" s="8">
        <f t="shared" ref="AA63:AA92" si="8">100-(100*(S63/U63))</f>
        <v>-5.4901960784313815</v>
      </c>
      <c r="AB63" t="s">
        <v>24</v>
      </c>
      <c r="AD63" s="21" t="s">
        <v>24</v>
      </c>
    </row>
    <row r="64" spans="1:31" x14ac:dyDescent="0.3">
      <c r="A64" s="47">
        <v>18</v>
      </c>
      <c r="B64" s="47" t="s">
        <v>128</v>
      </c>
      <c r="C64" s="49">
        <v>216.92542526502871</v>
      </c>
      <c r="D64" s="49">
        <v>188.91763579104227</v>
      </c>
      <c r="E64" s="50">
        <f t="shared" si="6"/>
        <v>1.1482539698144711</v>
      </c>
      <c r="F64" s="50">
        <f t="shared" si="7"/>
        <v>0.87088747462512561</v>
      </c>
      <c r="G64" s="51">
        <v>2.6497999999999999</v>
      </c>
      <c r="H64" s="51">
        <v>2</v>
      </c>
      <c r="I64" s="51">
        <v>0.23039000000000001</v>
      </c>
      <c r="J64" s="51">
        <v>1.6</v>
      </c>
      <c r="K64" s="52">
        <v>0.46283894674569509</v>
      </c>
      <c r="L64" s="51">
        <v>4.3490236172377736</v>
      </c>
      <c r="M64" s="51">
        <v>1.7931612007654589</v>
      </c>
      <c r="N64" s="51">
        <v>8.3440153343558157E-2</v>
      </c>
      <c r="O64" s="51">
        <v>1.9927695283338143</v>
      </c>
      <c r="P64" s="53">
        <v>1</v>
      </c>
      <c r="Q64" s="53">
        <v>1314.6</v>
      </c>
      <c r="R64" s="53">
        <v>14.4</v>
      </c>
      <c r="S64" s="53">
        <v>1334.5</v>
      </c>
      <c r="T64" s="53">
        <v>18.899999999999999</v>
      </c>
      <c r="U64" s="17">
        <v>1282.4000000000001</v>
      </c>
      <c r="V64" s="53">
        <v>36.200000000000003</v>
      </c>
      <c r="W64" s="53">
        <v>1319.8</v>
      </c>
      <c r="X64" s="53">
        <v>13.6</v>
      </c>
      <c r="Y64" s="26"/>
      <c r="Z64" s="1">
        <v>-4.0999999999999996</v>
      </c>
      <c r="AA64" s="8">
        <f t="shared" si="8"/>
        <v>-4.0626949469744176</v>
      </c>
    </row>
    <row r="65" spans="1:30" x14ac:dyDescent="0.3">
      <c r="A65" s="47">
        <v>21</v>
      </c>
      <c r="B65" s="47" t="s">
        <v>129</v>
      </c>
      <c r="C65" s="49">
        <v>208.09752247423151</v>
      </c>
      <c r="D65" s="49">
        <v>160.54388551581204</v>
      </c>
      <c r="E65" s="50">
        <f t="shared" si="6"/>
        <v>1.29620335153615</v>
      </c>
      <c r="F65" s="50">
        <f t="shared" si="7"/>
        <v>0.77148388701115844</v>
      </c>
      <c r="G65" s="51">
        <v>2.6278999999999999</v>
      </c>
      <c r="H65" s="51">
        <v>1.8</v>
      </c>
      <c r="I65" s="51">
        <v>0.22816</v>
      </c>
      <c r="J65" s="51">
        <v>1.4</v>
      </c>
      <c r="K65" s="52">
        <v>0.20881891664041249</v>
      </c>
      <c r="L65" s="51">
        <v>4.3814097644965244</v>
      </c>
      <c r="M65" s="51">
        <v>1.4388741070180309</v>
      </c>
      <c r="N65" s="51">
        <v>8.3342754017437737E-2</v>
      </c>
      <c r="O65" s="51">
        <v>1.9765624171603295</v>
      </c>
      <c r="P65" s="53">
        <v>1</v>
      </c>
      <c r="Q65" s="53">
        <v>1308.5</v>
      </c>
      <c r="R65" s="53">
        <v>13</v>
      </c>
      <c r="S65" s="53">
        <v>1324</v>
      </c>
      <c r="T65" s="53">
        <v>16.399999999999999</v>
      </c>
      <c r="U65" s="17">
        <v>1283.2</v>
      </c>
      <c r="V65" s="53">
        <v>38.9</v>
      </c>
      <c r="W65" s="53">
        <v>1314</v>
      </c>
      <c r="X65" s="53">
        <v>11.1</v>
      </c>
      <c r="Y65" s="26"/>
      <c r="Z65" s="1">
        <v>-3.2</v>
      </c>
      <c r="AA65" s="8">
        <f t="shared" si="8"/>
        <v>-3.1795511221944963</v>
      </c>
    </row>
    <row r="66" spans="1:30" x14ac:dyDescent="0.3">
      <c r="A66" s="47">
        <v>10</v>
      </c>
      <c r="B66" s="47" t="s">
        <v>128</v>
      </c>
      <c r="C66" s="49">
        <v>112.07457807984311</v>
      </c>
      <c r="D66" s="49">
        <v>83.760521021439899</v>
      </c>
      <c r="E66" s="50">
        <f t="shared" si="6"/>
        <v>1.3380358277756623</v>
      </c>
      <c r="F66" s="50">
        <f t="shared" si="7"/>
        <v>0.7473641432026451</v>
      </c>
      <c r="G66" s="51">
        <v>2.6206</v>
      </c>
      <c r="H66" s="51">
        <v>4</v>
      </c>
      <c r="I66" s="51">
        <v>0.22739000000000001</v>
      </c>
      <c r="J66" s="51">
        <v>3.4</v>
      </c>
      <c r="K66" s="52">
        <v>0.57071376458844469</v>
      </c>
      <c r="L66" s="51">
        <v>4.4534492548118836</v>
      </c>
      <c r="M66" s="51">
        <v>4.2051644706130942</v>
      </c>
      <c r="N66" s="51">
        <v>8.4006206237027994E-2</v>
      </c>
      <c r="O66" s="51">
        <v>3.6672327024159381</v>
      </c>
      <c r="P66" s="53">
        <v>0</v>
      </c>
      <c r="Q66" s="53">
        <v>1306.5</v>
      </c>
      <c r="R66" s="53">
        <v>28.8</v>
      </c>
      <c r="S66" s="53">
        <v>1318.8</v>
      </c>
      <c r="T66" s="53">
        <v>39.700000000000003</v>
      </c>
      <c r="U66" s="17">
        <v>1286.5999999999999</v>
      </c>
      <c r="V66" s="53">
        <v>66.2</v>
      </c>
      <c r="W66" s="53">
        <v>1308.5</v>
      </c>
      <c r="X66" s="53">
        <v>28.2</v>
      </c>
      <c r="Y66" s="26"/>
      <c r="Z66" s="1">
        <v>-2.5</v>
      </c>
      <c r="AA66" s="8">
        <f t="shared" si="8"/>
        <v>-2.5027203482045763</v>
      </c>
    </row>
    <row r="67" spans="1:30" x14ac:dyDescent="0.3">
      <c r="A67" s="47">
        <v>32</v>
      </c>
      <c r="B67" s="47" t="s">
        <v>128</v>
      </c>
      <c r="C67" s="49">
        <v>214.59274957332539</v>
      </c>
      <c r="D67" s="49">
        <v>197.16190184139563</v>
      </c>
      <c r="E67" s="50">
        <f t="shared" si="6"/>
        <v>1.0884088029641334</v>
      </c>
      <c r="F67" s="50">
        <f t="shared" si="7"/>
        <v>0.91877242932677128</v>
      </c>
      <c r="G67" s="51">
        <v>2.6198999999999999</v>
      </c>
      <c r="H67" s="51">
        <v>2</v>
      </c>
      <c r="I67" s="51">
        <v>0.22563</v>
      </c>
      <c r="J67" s="51">
        <v>1.8</v>
      </c>
      <c r="K67" s="52">
        <v>0.36343966875313261</v>
      </c>
      <c r="L67" s="51">
        <v>4.4412911483309054</v>
      </c>
      <c r="M67" s="51">
        <v>1.6761601849751238</v>
      </c>
      <c r="N67" s="51">
        <v>8.4290595831462589E-2</v>
      </c>
      <c r="O67" s="51">
        <v>1.9906405863084158</v>
      </c>
      <c r="P67" s="53">
        <v>1</v>
      </c>
      <c r="Q67" s="53">
        <v>1306.3</v>
      </c>
      <c r="R67" s="53">
        <v>14.4</v>
      </c>
      <c r="S67" s="53">
        <v>1313.5</v>
      </c>
      <c r="T67" s="53">
        <v>21</v>
      </c>
      <c r="U67" s="17">
        <v>1294.4000000000001</v>
      </c>
      <c r="V67" s="53">
        <v>41</v>
      </c>
      <c r="W67" s="53">
        <v>1307.9000000000001</v>
      </c>
      <c r="X67" s="53">
        <v>13.6</v>
      </c>
      <c r="Y67" s="26"/>
      <c r="Z67" s="1">
        <v>-1.5</v>
      </c>
      <c r="AA67" s="8">
        <f t="shared" si="8"/>
        <v>-1.4755871446229918</v>
      </c>
    </row>
    <row r="68" spans="1:30" x14ac:dyDescent="0.3">
      <c r="A68" s="47">
        <v>28</v>
      </c>
      <c r="B68" s="47" t="s">
        <v>128</v>
      </c>
      <c r="C68" s="49">
        <v>198.71990641401501</v>
      </c>
      <c r="D68" s="49">
        <v>141.44422390336575</v>
      </c>
      <c r="E68" s="50">
        <f t="shared" si="6"/>
        <v>1.4049347575322682</v>
      </c>
      <c r="F68" s="50">
        <f t="shared" si="7"/>
        <v>0.71177682425372857</v>
      </c>
      <c r="G68" s="51">
        <v>2.6126999999999998</v>
      </c>
      <c r="H68" s="51">
        <v>2.2000000000000002</v>
      </c>
      <c r="I68" s="51">
        <v>0.22523000000000001</v>
      </c>
      <c r="J68" s="51">
        <v>1.2</v>
      </c>
      <c r="K68" s="52">
        <v>0.11124191251810429</v>
      </c>
      <c r="L68" s="51">
        <v>4.4374627594002769</v>
      </c>
      <c r="M68" s="51">
        <v>1.2746844519022908</v>
      </c>
      <c r="N68" s="51">
        <v>8.4171284143104638E-2</v>
      </c>
      <c r="O68" s="51">
        <v>2.5514888476657558</v>
      </c>
      <c r="P68" s="53">
        <v>1</v>
      </c>
      <c r="Q68" s="53">
        <v>1304.3</v>
      </c>
      <c r="R68" s="53">
        <v>15.8</v>
      </c>
      <c r="S68" s="53">
        <v>1308.2</v>
      </c>
      <c r="T68" s="53">
        <v>13.9</v>
      </c>
      <c r="U68" s="17">
        <v>1297.8</v>
      </c>
      <c r="V68" s="53">
        <v>45.5</v>
      </c>
      <c r="W68" s="53">
        <v>1306.5</v>
      </c>
      <c r="X68" s="53">
        <v>11</v>
      </c>
      <c r="Y68" s="26"/>
      <c r="Z68" s="1">
        <v>-0.8</v>
      </c>
      <c r="AA68" s="8">
        <f t="shared" si="8"/>
        <v>-0.80135614116197473</v>
      </c>
    </row>
    <row r="69" spans="1:30" x14ac:dyDescent="0.3">
      <c r="A69" s="47">
        <v>11</v>
      </c>
      <c r="B69" s="47" t="s">
        <v>130</v>
      </c>
      <c r="C69" s="49">
        <v>159.41701215360411</v>
      </c>
      <c r="D69" s="49">
        <v>140.85228406471654</v>
      </c>
      <c r="E69" s="50">
        <f t="shared" si="6"/>
        <v>1.1318028189046458</v>
      </c>
      <c r="F69" s="50">
        <f t="shared" si="7"/>
        <v>0.88354612949965605</v>
      </c>
      <c r="G69" s="51">
        <v>2.6541000000000001</v>
      </c>
      <c r="H69" s="51">
        <v>2.4</v>
      </c>
      <c r="I69" s="51">
        <v>0.22839999999999999</v>
      </c>
      <c r="J69" s="51">
        <v>1.4</v>
      </c>
      <c r="K69" s="52">
        <v>0.41606688525383168</v>
      </c>
      <c r="L69" s="51">
        <v>4.377612715909601</v>
      </c>
      <c r="M69" s="51">
        <v>1.3839141529763113</v>
      </c>
      <c r="N69" s="51">
        <v>8.4102824549967897E-2</v>
      </c>
      <c r="O69" s="51">
        <v>2.1925182045495659</v>
      </c>
      <c r="P69" s="53">
        <v>0</v>
      </c>
      <c r="Q69" s="53">
        <v>1315.8</v>
      </c>
      <c r="R69" s="53">
        <v>17.3</v>
      </c>
      <c r="S69" s="53">
        <v>1324</v>
      </c>
      <c r="T69" s="53">
        <v>16.399999999999999</v>
      </c>
      <c r="U69" s="17">
        <v>1302.3</v>
      </c>
      <c r="V69" s="53">
        <v>42.2</v>
      </c>
      <c r="W69" s="53">
        <v>1320.2</v>
      </c>
      <c r="X69" s="53">
        <v>14.1</v>
      </c>
      <c r="Y69" s="26"/>
      <c r="Z69" s="1">
        <v>-1.7</v>
      </c>
      <c r="AA69" s="8">
        <f t="shared" si="8"/>
        <v>-1.6662827305536467</v>
      </c>
    </row>
    <row r="70" spans="1:30" x14ac:dyDescent="0.3">
      <c r="A70" s="47">
        <v>33</v>
      </c>
      <c r="B70" s="47" t="s">
        <v>131</v>
      </c>
      <c r="C70" s="49">
        <v>356.63408454758701</v>
      </c>
      <c r="D70" s="49">
        <v>502.06786262553669</v>
      </c>
      <c r="E70" s="50">
        <f t="shared" si="6"/>
        <v>0.71033043756791836</v>
      </c>
      <c r="F70" s="50">
        <f t="shared" si="7"/>
        <v>1.4077955091209009</v>
      </c>
      <c r="G70" s="51">
        <v>2.6558000000000002</v>
      </c>
      <c r="H70" s="51">
        <v>1.6</v>
      </c>
      <c r="I70" s="51">
        <v>0.2278</v>
      </c>
      <c r="J70" s="51">
        <v>1.4</v>
      </c>
      <c r="K70" s="52">
        <v>0.35098693765620498</v>
      </c>
      <c r="L70" s="51">
        <v>4.391017867510806</v>
      </c>
      <c r="M70" s="51">
        <v>1.471407244851394</v>
      </c>
      <c r="N70" s="51">
        <v>8.4507974081472967E-2</v>
      </c>
      <c r="O70" s="51">
        <v>1.7687244742569468</v>
      </c>
      <c r="P70" s="53">
        <v>0</v>
      </c>
      <c r="Q70" s="53">
        <v>1316.3</v>
      </c>
      <c r="R70" s="53">
        <v>11.6</v>
      </c>
      <c r="S70" s="53">
        <v>1324</v>
      </c>
      <c r="T70" s="53">
        <v>16.399999999999999</v>
      </c>
      <c r="U70" s="17">
        <v>1303.8</v>
      </c>
      <c r="V70" s="53">
        <v>32.700000000000003</v>
      </c>
      <c r="W70" s="53">
        <v>1318.2</v>
      </c>
      <c r="X70" s="53">
        <v>10.8</v>
      </c>
      <c r="Y70" s="26"/>
      <c r="Z70" s="1">
        <v>-1.6</v>
      </c>
      <c r="AA70" s="8">
        <f t="shared" si="8"/>
        <v>-1.5493173799662685</v>
      </c>
    </row>
    <row r="71" spans="1:30" x14ac:dyDescent="0.3">
      <c r="A71" s="47">
        <v>34</v>
      </c>
      <c r="B71" s="47" t="s">
        <v>128</v>
      </c>
      <c r="C71" s="49">
        <v>65.940944195837645</v>
      </c>
      <c r="D71" s="49">
        <v>40.756016271488171</v>
      </c>
      <c r="E71" s="50">
        <f t="shared" si="6"/>
        <v>1.6179438087516955</v>
      </c>
      <c r="F71" s="50">
        <f t="shared" si="7"/>
        <v>0.61806843636401543</v>
      </c>
      <c r="G71" s="51">
        <v>2.6474000000000002</v>
      </c>
      <c r="H71" s="51">
        <v>2.6</v>
      </c>
      <c r="I71" s="51">
        <v>0.22708</v>
      </c>
      <c r="J71" s="51">
        <v>1.8</v>
      </c>
      <c r="K71" s="52">
        <v>0.35193543539423572</v>
      </c>
      <c r="L71" s="51">
        <v>4.4147059194624969</v>
      </c>
      <c r="M71" s="51">
        <v>1.8538281186327008</v>
      </c>
      <c r="N71" s="51">
        <v>8.4632907985615069E-2</v>
      </c>
      <c r="O71" s="51">
        <v>2.6053517314993719</v>
      </c>
      <c r="P71" s="53">
        <v>0</v>
      </c>
      <c r="Q71" s="53">
        <v>1313.8</v>
      </c>
      <c r="R71" s="53">
        <v>18.8</v>
      </c>
      <c r="S71" s="53">
        <v>1318.8</v>
      </c>
      <c r="T71" s="53">
        <v>21</v>
      </c>
      <c r="U71" s="17">
        <v>1305.7</v>
      </c>
      <c r="V71" s="53">
        <v>49.3</v>
      </c>
      <c r="W71" s="53">
        <v>1315.8</v>
      </c>
      <c r="X71" s="53">
        <v>16.2</v>
      </c>
      <c r="Y71" s="26"/>
      <c r="Z71" s="1">
        <v>-1</v>
      </c>
      <c r="AA71" s="8">
        <f t="shared" si="8"/>
        <v>-1.0032932526613934</v>
      </c>
    </row>
    <row r="72" spans="1:30" x14ac:dyDescent="0.3">
      <c r="A72" s="47">
        <v>12</v>
      </c>
      <c r="B72" s="47" t="s">
        <v>128</v>
      </c>
      <c r="C72" s="49">
        <v>32.988714430631461</v>
      </c>
      <c r="D72" s="49">
        <v>11.107255250885389</v>
      </c>
      <c r="E72" s="50">
        <f t="shared" si="6"/>
        <v>2.9700149753920386</v>
      </c>
      <c r="F72" s="50">
        <f t="shared" si="7"/>
        <v>0.33669863899187952</v>
      </c>
      <c r="G72" s="51">
        <v>2.6671</v>
      </c>
      <c r="H72" s="51">
        <v>3.8</v>
      </c>
      <c r="I72" s="51">
        <v>0.22849</v>
      </c>
      <c r="J72" s="51">
        <v>1.6</v>
      </c>
      <c r="K72" s="52">
        <v>0.39694177397848468</v>
      </c>
      <c r="L72" s="51">
        <v>4.3841425907340907</v>
      </c>
      <c r="M72" s="51">
        <v>1.8292971426414282</v>
      </c>
      <c r="N72" s="51">
        <v>8.4377427024824508E-2</v>
      </c>
      <c r="O72" s="51">
        <v>3.6266053204345998</v>
      </c>
      <c r="P72" s="53">
        <v>0</v>
      </c>
      <c r="Q72" s="53">
        <v>1319.4</v>
      </c>
      <c r="R72" s="53">
        <v>27.5</v>
      </c>
      <c r="S72" s="53">
        <v>1324</v>
      </c>
      <c r="T72" s="53">
        <v>18.8</v>
      </c>
      <c r="U72" s="17">
        <v>1311.8</v>
      </c>
      <c r="V72" s="53">
        <v>66.3</v>
      </c>
      <c r="W72" s="53">
        <v>1323</v>
      </c>
      <c r="X72" s="53">
        <v>17.899999999999999</v>
      </c>
      <c r="Y72" s="26"/>
      <c r="Z72" s="1">
        <v>-0.93</v>
      </c>
      <c r="AA72" s="8">
        <f t="shared" si="8"/>
        <v>-0.93001982009452888</v>
      </c>
    </row>
    <row r="73" spans="1:30" x14ac:dyDescent="0.3">
      <c r="A73" s="47">
        <v>39</v>
      </c>
      <c r="B73" s="47" t="s">
        <v>128</v>
      </c>
      <c r="C73" s="49">
        <v>206.0016661639273</v>
      </c>
      <c r="D73" s="49">
        <v>105.6832682564833</v>
      </c>
      <c r="E73" s="50">
        <f t="shared" si="6"/>
        <v>1.9492363319421644</v>
      </c>
      <c r="F73" s="50">
        <f t="shared" si="7"/>
        <v>0.51302142465384282</v>
      </c>
      <c r="G73" s="51">
        <v>2.7050000000000001</v>
      </c>
      <c r="H73" s="51">
        <v>2</v>
      </c>
      <c r="I73" s="51">
        <v>0.23058000000000001</v>
      </c>
      <c r="J73" s="51">
        <v>1.6</v>
      </c>
      <c r="K73" s="52">
        <v>0.36400031589499632</v>
      </c>
      <c r="L73" s="51">
        <v>4.3444338344717108</v>
      </c>
      <c r="M73" s="51">
        <v>1.7274320035912196</v>
      </c>
      <c r="N73" s="51">
        <v>8.5124742794869299E-2</v>
      </c>
      <c r="O73" s="51">
        <v>2.1217578817309461</v>
      </c>
      <c r="P73" s="53">
        <v>1</v>
      </c>
      <c r="Q73" s="53">
        <v>1330</v>
      </c>
      <c r="R73" s="53">
        <v>15</v>
      </c>
      <c r="S73" s="53">
        <v>1340</v>
      </c>
      <c r="T73" s="53">
        <v>19</v>
      </c>
      <c r="U73" s="17">
        <v>1314</v>
      </c>
      <c r="V73" s="53">
        <v>39</v>
      </c>
      <c r="W73" s="53">
        <v>1333</v>
      </c>
      <c r="X73" s="53">
        <v>13</v>
      </c>
      <c r="Y73" s="26"/>
      <c r="Z73" s="1">
        <v>-2</v>
      </c>
      <c r="AA73" s="8">
        <f t="shared" si="8"/>
        <v>-1.9786910197869219</v>
      </c>
      <c r="AD73" s="21" t="s">
        <v>24</v>
      </c>
    </row>
    <row r="74" spans="1:30" x14ac:dyDescent="0.3">
      <c r="A74" s="47">
        <v>3</v>
      </c>
      <c r="B74" s="47" t="s">
        <v>131</v>
      </c>
      <c r="C74" s="49">
        <v>538.64560799827063</v>
      </c>
      <c r="D74" s="49">
        <v>200.66184604152627</v>
      </c>
      <c r="E74" s="50">
        <f t="shared" si="6"/>
        <v>2.684344924678904</v>
      </c>
      <c r="F74" s="50">
        <f t="shared" si="7"/>
        <v>0.37253036702040743</v>
      </c>
      <c r="G74" s="51">
        <v>2.7176999999999998</v>
      </c>
      <c r="H74" s="51">
        <v>1.4</v>
      </c>
      <c r="I74" s="51">
        <v>0.23218</v>
      </c>
      <c r="J74" s="51">
        <v>1.2</v>
      </c>
      <c r="K74" s="52">
        <v>0.53054346890217496</v>
      </c>
      <c r="L74" s="51">
        <v>4.2998223927879264</v>
      </c>
      <c r="M74" s="51">
        <v>1.1493465111054668</v>
      </c>
      <c r="N74" s="51">
        <v>8.4840104341936812E-2</v>
      </c>
      <c r="O74" s="51">
        <v>1.2733796206140784</v>
      </c>
      <c r="P74" s="53">
        <v>0</v>
      </c>
      <c r="Q74" s="53">
        <v>1333.4</v>
      </c>
      <c r="R74" s="53">
        <v>10.199999999999999</v>
      </c>
      <c r="S74" s="53">
        <v>1345</v>
      </c>
      <c r="T74" s="53">
        <v>14.3</v>
      </c>
      <c r="U74" s="17">
        <v>1314.8</v>
      </c>
      <c r="V74" s="53">
        <v>24.2</v>
      </c>
      <c r="W74" s="53">
        <v>1335.4</v>
      </c>
      <c r="X74" s="53">
        <v>9.9</v>
      </c>
      <c r="Y74" s="26"/>
      <c r="Z74" s="1">
        <v>-2.2999999999999998</v>
      </c>
      <c r="AA74" s="8">
        <f t="shared" si="8"/>
        <v>-2.2969272893215873</v>
      </c>
    </row>
    <row r="75" spans="1:30" x14ac:dyDescent="0.3">
      <c r="A75" s="47">
        <v>2</v>
      </c>
      <c r="B75" s="47" t="s">
        <v>131</v>
      </c>
      <c r="C75" s="49">
        <v>501.66295447747552</v>
      </c>
      <c r="D75" s="49">
        <v>196.87621512660883</v>
      </c>
      <c r="E75" s="50">
        <f t="shared" si="6"/>
        <v>2.5481135654444689</v>
      </c>
      <c r="F75" s="50">
        <f t="shared" si="7"/>
        <v>0.39244718664082362</v>
      </c>
      <c r="G75" s="51">
        <v>2.7307999999999999</v>
      </c>
      <c r="H75" s="51">
        <v>1.8</v>
      </c>
      <c r="I75" s="51">
        <v>0.23272000000000001</v>
      </c>
      <c r="J75" s="51">
        <v>1.6</v>
      </c>
      <c r="K75" s="52">
        <v>0.43921150977123768</v>
      </c>
      <c r="L75" s="51">
        <v>4.3001004006238217</v>
      </c>
      <c r="M75" s="51">
        <v>1.5020509409078859</v>
      </c>
      <c r="N75" s="51">
        <v>8.5038105311385059E-2</v>
      </c>
      <c r="O75" s="51">
        <v>1.8049567486395874</v>
      </c>
      <c r="P75" s="53">
        <v>0</v>
      </c>
      <c r="Q75" s="53">
        <v>1336.9</v>
      </c>
      <c r="R75" s="53">
        <v>13.1</v>
      </c>
      <c r="S75" s="53">
        <v>1350.2</v>
      </c>
      <c r="T75" s="53">
        <v>19.100000000000001</v>
      </c>
      <c r="U75" s="17">
        <v>1315.7</v>
      </c>
      <c r="V75" s="53">
        <v>34.4</v>
      </c>
      <c r="W75" s="53">
        <v>1339.5</v>
      </c>
      <c r="X75" s="53">
        <v>12.6</v>
      </c>
      <c r="Y75" s="26"/>
      <c r="Z75" s="1">
        <v>-2.6</v>
      </c>
      <c r="AA75" s="8">
        <f t="shared" si="8"/>
        <v>-2.6221783081249441</v>
      </c>
    </row>
    <row r="76" spans="1:30" x14ac:dyDescent="0.3">
      <c r="A76" s="47">
        <v>17</v>
      </c>
      <c r="B76" s="47" t="s">
        <v>128</v>
      </c>
      <c r="C76" s="49">
        <v>227.37043342636849</v>
      </c>
      <c r="D76" s="49">
        <v>267.90535895355288</v>
      </c>
      <c r="E76" s="50">
        <f t="shared" si="6"/>
        <v>0.84869684695552516</v>
      </c>
      <c r="F76" s="50">
        <f t="shared" si="7"/>
        <v>1.1782770297630241</v>
      </c>
      <c r="G76" s="51">
        <v>2.7464</v>
      </c>
      <c r="H76" s="51">
        <v>2</v>
      </c>
      <c r="I76" s="51">
        <v>0.23365</v>
      </c>
      <c r="J76" s="51">
        <v>1.6</v>
      </c>
      <c r="K76" s="52">
        <v>0.37367241634793802</v>
      </c>
      <c r="L76" s="51">
        <v>4.2888109800175442</v>
      </c>
      <c r="M76" s="51">
        <v>1.7782538790126294</v>
      </c>
      <c r="N76" s="51">
        <v>8.5414690627272333E-2</v>
      </c>
      <c r="O76" s="51">
        <v>2.4673589442130401</v>
      </c>
      <c r="P76" s="53">
        <v>0</v>
      </c>
      <c r="Q76" s="53">
        <v>1341</v>
      </c>
      <c r="R76" s="53">
        <v>14.6</v>
      </c>
      <c r="S76" s="53">
        <v>1355.4</v>
      </c>
      <c r="T76" s="53">
        <v>19.2</v>
      </c>
      <c r="U76" s="17">
        <v>1318.1</v>
      </c>
      <c r="V76" s="53">
        <v>38.799999999999997</v>
      </c>
      <c r="W76" s="53">
        <v>1345.2</v>
      </c>
      <c r="X76" s="53">
        <v>13.4</v>
      </c>
      <c r="Y76" s="26"/>
      <c r="Z76" s="1">
        <v>-2.8</v>
      </c>
      <c r="AA76" s="8">
        <f t="shared" si="8"/>
        <v>-2.8298308170852096</v>
      </c>
    </row>
    <row r="77" spans="1:30" x14ac:dyDescent="0.3">
      <c r="A77" s="47">
        <v>30</v>
      </c>
      <c r="B77" s="47" t="s">
        <v>128</v>
      </c>
      <c r="C77" s="49">
        <v>180.922578918889</v>
      </c>
      <c r="D77" s="49">
        <v>161.83367151436107</v>
      </c>
      <c r="E77" s="50">
        <f t="shared" si="6"/>
        <v>1.1179538672385245</v>
      </c>
      <c r="F77" s="50">
        <f t="shared" si="7"/>
        <v>0.89449129280273054</v>
      </c>
      <c r="G77" s="51">
        <v>2.6756000000000002</v>
      </c>
      <c r="H77" s="51">
        <v>2.4</v>
      </c>
      <c r="I77" s="51">
        <v>0.22836000000000001</v>
      </c>
      <c r="J77" s="51">
        <v>1.6</v>
      </c>
      <c r="K77" s="52">
        <v>0.39289937403752412</v>
      </c>
      <c r="L77" s="51">
        <v>4.3850973744747899</v>
      </c>
      <c r="M77" s="51">
        <v>1.6571887631109437</v>
      </c>
      <c r="N77" s="51">
        <v>8.506914735827445E-2</v>
      </c>
      <c r="O77" s="51">
        <v>2.3526721820652079</v>
      </c>
      <c r="P77" s="53">
        <v>1</v>
      </c>
      <c r="Q77" s="53">
        <v>1321.9</v>
      </c>
      <c r="R77" s="53">
        <v>17.399999999999999</v>
      </c>
      <c r="S77" s="53">
        <v>1324</v>
      </c>
      <c r="T77" s="53">
        <v>18.8</v>
      </c>
      <c r="U77" s="17">
        <v>1318.4</v>
      </c>
      <c r="V77" s="53">
        <v>43.7</v>
      </c>
      <c r="W77" s="53">
        <v>1322.8</v>
      </c>
      <c r="X77" s="53">
        <v>15</v>
      </c>
      <c r="Y77" s="26"/>
      <c r="Z77" s="1">
        <v>-0.43</v>
      </c>
      <c r="AA77" s="8">
        <f t="shared" si="8"/>
        <v>-0.42475728155339709</v>
      </c>
    </row>
    <row r="78" spans="1:30" x14ac:dyDescent="0.3">
      <c r="A78" s="47">
        <v>27</v>
      </c>
      <c r="B78" s="47" t="s">
        <v>128</v>
      </c>
      <c r="C78" s="49">
        <v>93.794721026909301</v>
      </c>
      <c r="D78" s="49">
        <v>94.56852399321204</v>
      </c>
      <c r="E78" s="50">
        <f t="shared" si="6"/>
        <v>0.99181754209933237</v>
      </c>
      <c r="F78" s="50">
        <f t="shared" si="7"/>
        <v>1.0082499628745709</v>
      </c>
      <c r="G78" s="51">
        <v>2.7357999999999998</v>
      </c>
      <c r="H78" s="51">
        <v>3</v>
      </c>
      <c r="I78" s="51">
        <v>0.23222000000000001</v>
      </c>
      <c r="J78" s="51">
        <v>2.2000000000000002</v>
      </c>
      <c r="K78" s="52">
        <v>0.43693083899868529</v>
      </c>
      <c r="L78" s="51">
        <v>4.3336363371050624</v>
      </c>
      <c r="M78" s="51">
        <v>2.4723373511339179</v>
      </c>
      <c r="N78" s="51">
        <v>8.5593253324306368E-2</v>
      </c>
      <c r="O78" s="51">
        <v>2.8177678146422278</v>
      </c>
      <c r="P78" s="53">
        <v>0</v>
      </c>
      <c r="Q78" s="53">
        <v>1338.3</v>
      </c>
      <c r="R78" s="53">
        <v>21.9</v>
      </c>
      <c r="S78" s="53">
        <v>1345</v>
      </c>
      <c r="T78" s="53">
        <v>26.2</v>
      </c>
      <c r="U78" s="17">
        <v>1327.6</v>
      </c>
      <c r="V78" s="53">
        <v>53.9</v>
      </c>
      <c r="W78" s="53">
        <v>1340.6</v>
      </c>
      <c r="X78" s="53">
        <v>19.899999999999999</v>
      </c>
      <c r="Y78" s="26"/>
      <c r="Z78" s="1">
        <v>-1.3</v>
      </c>
      <c r="AA78" s="8">
        <f t="shared" si="8"/>
        <v>-1.3106357336547347</v>
      </c>
    </row>
    <row r="79" spans="1:30" x14ac:dyDescent="0.3">
      <c r="A79" s="47">
        <v>36</v>
      </c>
      <c r="B79" s="47" t="s">
        <v>131</v>
      </c>
      <c r="C79" s="49">
        <v>37.199083395793387</v>
      </c>
      <c r="D79" s="49">
        <v>29.781297004267646</v>
      </c>
      <c r="E79" s="50">
        <f t="shared" si="6"/>
        <v>1.2490753304150177</v>
      </c>
      <c r="F79" s="50">
        <f t="shared" si="7"/>
        <v>0.80059222662554708</v>
      </c>
      <c r="G79" s="51">
        <v>2.7021000000000002</v>
      </c>
      <c r="H79" s="51">
        <v>3.2</v>
      </c>
      <c r="I79" s="51">
        <v>0.22911000000000001</v>
      </c>
      <c r="J79" s="51">
        <v>1.6</v>
      </c>
      <c r="K79" s="52">
        <v>8.0551563685253333E-2</v>
      </c>
      <c r="L79" s="51">
        <v>4.3719556525584808</v>
      </c>
      <c r="M79" s="51">
        <v>1.655687050986197</v>
      </c>
      <c r="N79" s="51">
        <v>8.5737441382854107E-2</v>
      </c>
      <c r="O79" s="51">
        <v>3.5031780693335102</v>
      </c>
      <c r="P79" s="53">
        <v>0</v>
      </c>
      <c r="Q79" s="53">
        <v>1329</v>
      </c>
      <c r="R79" s="53">
        <v>23.2</v>
      </c>
      <c r="S79" s="53">
        <v>1329.3</v>
      </c>
      <c r="T79" s="53">
        <v>18.8</v>
      </c>
      <c r="U79" s="17">
        <v>1328.6</v>
      </c>
      <c r="V79" s="53">
        <v>65.599999999999994</v>
      </c>
      <c r="W79" s="53">
        <v>1329.2</v>
      </c>
      <c r="X79" s="53">
        <v>15.2</v>
      </c>
      <c r="Y79" s="26"/>
      <c r="Z79" s="1">
        <v>-4.9000000000000002E-2</v>
      </c>
      <c r="AA79" s="8">
        <f t="shared" si="8"/>
        <v>-5.2687038988423751E-2</v>
      </c>
    </row>
    <row r="80" spans="1:30" x14ac:dyDescent="0.3">
      <c r="A80" s="47">
        <v>29</v>
      </c>
      <c r="B80" s="47" t="s">
        <v>127</v>
      </c>
      <c r="C80" s="49">
        <v>186.64375237488221</v>
      </c>
      <c r="D80" s="49">
        <v>125.67916300538283</v>
      </c>
      <c r="E80" s="50">
        <f t="shared" si="6"/>
        <v>1.4850811217360531</v>
      </c>
      <c r="F80" s="50">
        <f t="shared" si="7"/>
        <v>0.67336388926081325</v>
      </c>
      <c r="G80" s="51">
        <v>2.6793999999999998</v>
      </c>
      <c r="H80" s="51">
        <v>2.2000000000000002</v>
      </c>
      <c r="I80" s="51">
        <v>0.22675999999999999</v>
      </c>
      <c r="J80" s="51">
        <v>1.4</v>
      </c>
      <c r="K80" s="52">
        <v>0.62028064832439977</v>
      </c>
      <c r="L80" s="51">
        <v>4.4109542136520918</v>
      </c>
      <c r="M80" s="51">
        <v>1.4086505422330005</v>
      </c>
      <c r="N80" s="51">
        <v>8.5487471242588153E-2</v>
      </c>
      <c r="O80" s="51">
        <v>1.7912391840150197</v>
      </c>
      <c r="P80" s="53">
        <v>0</v>
      </c>
      <c r="Q80" s="53">
        <v>1322.7</v>
      </c>
      <c r="R80" s="53">
        <v>15.9</v>
      </c>
      <c r="S80" s="53">
        <v>1318.8</v>
      </c>
      <c r="T80" s="53">
        <v>16.399999999999999</v>
      </c>
      <c r="U80" s="17">
        <v>1329</v>
      </c>
      <c r="V80" s="53">
        <v>32.700000000000003</v>
      </c>
      <c r="W80" s="53">
        <v>1320.8</v>
      </c>
      <c r="X80" s="53">
        <v>14.6</v>
      </c>
      <c r="Y80" s="26"/>
      <c r="Z80" s="1">
        <v>0.77</v>
      </c>
      <c r="AA80" s="8">
        <f t="shared" si="8"/>
        <v>0.76749435665914234</v>
      </c>
    </row>
    <row r="81" spans="1:30" x14ac:dyDescent="0.3">
      <c r="A81" s="47">
        <v>1</v>
      </c>
      <c r="B81" s="47" t="s">
        <v>128</v>
      </c>
      <c r="C81" s="49">
        <v>223.77815590722159</v>
      </c>
      <c r="D81" s="49">
        <v>232.37755125304815</v>
      </c>
      <c r="E81" s="50">
        <f t="shared" si="6"/>
        <v>0.96299386365225004</v>
      </c>
      <c r="F81" s="50">
        <f t="shared" si="7"/>
        <v>1.038428216154359</v>
      </c>
      <c r="G81" s="51">
        <v>2.7303000000000002</v>
      </c>
      <c r="H81" s="51">
        <v>2.2000000000000002</v>
      </c>
      <c r="I81" s="51">
        <v>0.23105999999999999</v>
      </c>
      <c r="J81" s="51">
        <v>1.8</v>
      </c>
      <c r="K81" s="52">
        <v>0.39510850396742359</v>
      </c>
      <c r="L81" s="51">
        <v>4.336202656992163</v>
      </c>
      <c r="M81" s="51">
        <v>1.7153391814573393</v>
      </c>
      <c r="N81" s="51">
        <v>8.5775793301578265E-2</v>
      </c>
      <c r="O81" s="51">
        <v>2.3365798730975702</v>
      </c>
      <c r="P81" s="53">
        <v>0</v>
      </c>
      <c r="Q81" s="53">
        <v>1336.7</v>
      </c>
      <c r="R81" s="53">
        <v>16</v>
      </c>
      <c r="S81" s="53">
        <v>1339.7</v>
      </c>
      <c r="T81" s="53">
        <v>21.3</v>
      </c>
      <c r="U81" s="17">
        <v>1331.7</v>
      </c>
      <c r="V81" s="53">
        <v>42.2</v>
      </c>
      <c r="W81" s="53">
        <v>1337.5</v>
      </c>
      <c r="X81" s="53">
        <v>14.9</v>
      </c>
      <c r="Y81" s="26"/>
      <c r="Z81" s="1">
        <v>-0.6</v>
      </c>
      <c r="AA81" s="8">
        <f t="shared" si="8"/>
        <v>-0.600735901479311</v>
      </c>
    </row>
    <row r="82" spans="1:30" x14ac:dyDescent="0.3">
      <c r="A82" s="47">
        <v>25</v>
      </c>
      <c r="B82" s="47" t="s">
        <v>127</v>
      </c>
      <c r="C82" s="49">
        <v>98.724194365175734</v>
      </c>
      <c r="D82" s="49">
        <v>48.46036877329044</v>
      </c>
      <c r="E82" s="50">
        <f t="shared" si="6"/>
        <v>2.0372150865593257</v>
      </c>
      <c r="F82" s="50">
        <f t="shared" si="7"/>
        <v>0.49086618619583788</v>
      </c>
      <c r="G82" s="51">
        <v>2.6377000000000002</v>
      </c>
      <c r="H82" s="51">
        <v>2.8</v>
      </c>
      <c r="I82" s="51">
        <v>0.22281000000000001</v>
      </c>
      <c r="J82" s="51">
        <v>1.6</v>
      </c>
      <c r="K82" s="52">
        <v>0.51970532688766868</v>
      </c>
      <c r="L82" s="51">
        <v>4.4903836436478537</v>
      </c>
      <c r="M82" s="51">
        <v>1.5329270738293956</v>
      </c>
      <c r="N82" s="51">
        <v>8.5618193205490981E-2</v>
      </c>
      <c r="O82" s="51">
        <v>2.361069853313444</v>
      </c>
      <c r="P82" s="53">
        <v>0</v>
      </c>
      <c r="Q82" s="53">
        <v>1311.3</v>
      </c>
      <c r="R82" s="53">
        <v>20.2</v>
      </c>
      <c r="S82" s="53">
        <v>1297.7</v>
      </c>
      <c r="T82" s="53">
        <v>18.399999999999999</v>
      </c>
      <c r="U82" s="17">
        <v>1333.6</v>
      </c>
      <c r="V82" s="53">
        <v>45.4</v>
      </c>
      <c r="W82" s="53">
        <v>1303.0999999999999</v>
      </c>
      <c r="X82" s="53">
        <v>16.899999999999999</v>
      </c>
      <c r="Y82" s="26"/>
      <c r="Z82" s="1">
        <v>2.7</v>
      </c>
      <c r="AA82" s="8">
        <f t="shared" si="8"/>
        <v>2.6919616076784507</v>
      </c>
    </row>
    <row r="83" spans="1:30" x14ac:dyDescent="0.3">
      <c r="A83" s="47">
        <v>37</v>
      </c>
      <c r="B83" s="47" t="s">
        <v>127</v>
      </c>
      <c r="C83" s="49">
        <v>109.9747917047154</v>
      </c>
      <c r="D83" s="49">
        <v>82.365687236227998</v>
      </c>
      <c r="E83" s="50">
        <f t="shared" si="6"/>
        <v>1.3352015310611496</v>
      </c>
      <c r="F83" s="50">
        <f t="shared" si="7"/>
        <v>0.74895060913033218</v>
      </c>
      <c r="G83" s="51">
        <v>2.7892999999999999</v>
      </c>
      <c r="H83" s="51">
        <v>2.4</v>
      </c>
      <c r="I83" s="51">
        <v>0.23541999999999999</v>
      </c>
      <c r="J83" s="51">
        <v>1.6</v>
      </c>
      <c r="K83" s="52">
        <v>0.48238770230870548</v>
      </c>
      <c r="L83" s="51">
        <v>4.2559451879366668</v>
      </c>
      <c r="M83" s="51">
        <v>1.7195268875243941</v>
      </c>
      <c r="N83" s="51">
        <v>8.5915828195794838E-2</v>
      </c>
      <c r="O83" s="51">
        <v>2.3198934131290918</v>
      </c>
      <c r="P83" s="53">
        <v>0</v>
      </c>
      <c r="Q83" s="53">
        <v>1352.6</v>
      </c>
      <c r="R83" s="53">
        <v>17.600000000000001</v>
      </c>
      <c r="S83" s="53">
        <v>1360.7</v>
      </c>
      <c r="T83" s="53">
        <v>19.2</v>
      </c>
      <c r="U83" s="17">
        <v>1339.9</v>
      </c>
      <c r="V83" s="53">
        <v>40.700000000000003</v>
      </c>
      <c r="W83" s="53">
        <v>1355.9</v>
      </c>
      <c r="X83" s="53">
        <v>15.7</v>
      </c>
      <c r="Y83" s="26"/>
      <c r="Z83" s="1">
        <v>-1.6</v>
      </c>
      <c r="AA83" s="8">
        <f t="shared" si="8"/>
        <v>-1.552354653332344</v>
      </c>
    </row>
    <row r="84" spans="1:30" x14ac:dyDescent="0.3">
      <c r="A84" s="47">
        <v>22</v>
      </c>
      <c r="B84" s="47" t="s">
        <v>124</v>
      </c>
      <c r="C84" s="49">
        <v>90.811280721925129</v>
      </c>
      <c r="D84" s="49">
        <v>54.498247649471232</v>
      </c>
      <c r="E84" s="50">
        <f t="shared" si="6"/>
        <v>1.6663156090085076</v>
      </c>
      <c r="F84" s="50">
        <f t="shared" si="7"/>
        <v>0.60012640738270506</v>
      </c>
      <c r="G84" s="51">
        <v>2.7016</v>
      </c>
      <c r="H84" s="51">
        <v>2.8</v>
      </c>
      <c r="I84" s="51">
        <v>0.22556999999999999</v>
      </c>
      <c r="J84" s="51">
        <v>1.4</v>
      </c>
      <c r="K84" s="52">
        <v>7.7374811514591482E-2</v>
      </c>
      <c r="L84" s="51">
        <v>4.4330433537386789</v>
      </c>
      <c r="M84" s="51">
        <v>1.4699748361290095</v>
      </c>
      <c r="N84" s="51">
        <v>8.6776961552116769E-2</v>
      </c>
      <c r="O84" s="51">
        <v>3.069940765797198</v>
      </c>
      <c r="P84" s="53">
        <v>0</v>
      </c>
      <c r="Q84" s="53">
        <v>1329</v>
      </c>
      <c r="R84" s="53">
        <v>20.3</v>
      </c>
      <c r="S84" s="53">
        <v>1313.5</v>
      </c>
      <c r="T84" s="53">
        <v>16.3</v>
      </c>
      <c r="U84" s="17">
        <v>1354.1</v>
      </c>
      <c r="V84" s="53">
        <v>57.3</v>
      </c>
      <c r="W84" s="53">
        <v>1319.4</v>
      </c>
      <c r="X84" s="53">
        <v>13.3</v>
      </c>
      <c r="Y84" s="26"/>
      <c r="Z84" s="1">
        <v>3</v>
      </c>
      <c r="AA84" s="8">
        <f t="shared" si="8"/>
        <v>2.998301454840842</v>
      </c>
    </row>
    <row r="85" spans="1:30" x14ac:dyDescent="0.3">
      <c r="A85" s="47">
        <v>9</v>
      </c>
      <c r="B85" s="47" t="s">
        <v>131</v>
      </c>
      <c r="C85" s="49">
        <v>265.17331520788542</v>
      </c>
      <c r="D85" s="49">
        <v>250.54883406065875</v>
      </c>
      <c r="E85" s="50">
        <f t="shared" si="6"/>
        <v>1.0583697832881793</v>
      </c>
      <c r="F85" s="50">
        <f t="shared" si="7"/>
        <v>0.94484934829976519</v>
      </c>
      <c r="G85" s="51">
        <v>2.7622</v>
      </c>
      <c r="H85" s="51">
        <v>1.6</v>
      </c>
      <c r="I85" s="51">
        <v>0.23130000000000001</v>
      </c>
      <c r="J85" s="51">
        <v>1.4</v>
      </c>
      <c r="K85" s="52">
        <v>0.34271561978069032</v>
      </c>
      <c r="L85" s="51">
        <v>4.3231531720679168</v>
      </c>
      <c r="M85" s="51">
        <v>1.4554006095636021</v>
      </c>
      <c r="N85" s="51">
        <v>8.6452749939307322E-2</v>
      </c>
      <c r="O85" s="51">
        <v>1.7768037914021155</v>
      </c>
      <c r="P85" s="53">
        <v>0</v>
      </c>
      <c r="Q85" s="53">
        <v>1345.3</v>
      </c>
      <c r="R85" s="53">
        <v>11.7</v>
      </c>
      <c r="S85" s="53">
        <v>1339.7</v>
      </c>
      <c r="T85" s="53">
        <v>16.600000000000001</v>
      </c>
      <c r="U85" s="17">
        <v>1354.2</v>
      </c>
      <c r="V85" s="53">
        <v>32.700000000000003</v>
      </c>
      <c r="W85" s="53">
        <v>1343.9</v>
      </c>
      <c r="X85" s="53">
        <v>10.9</v>
      </c>
      <c r="Y85" s="26"/>
      <c r="Z85" s="1">
        <v>1.1000000000000001</v>
      </c>
      <c r="AA85" s="8">
        <f t="shared" si="8"/>
        <v>1.0707428740215619</v>
      </c>
    </row>
    <row r="86" spans="1:30" x14ac:dyDescent="0.3">
      <c r="A86" s="47">
        <v>31</v>
      </c>
      <c r="B86" s="47" t="s">
        <v>128</v>
      </c>
      <c r="C86" s="49">
        <v>206.82733452707379</v>
      </c>
      <c r="D86" s="49">
        <v>152.76197599136879</v>
      </c>
      <c r="E86" s="50">
        <f t="shared" si="6"/>
        <v>1.3539189525720703</v>
      </c>
      <c r="F86" s="50">
        <f t="shared" si="7"/>
        <v>0.73859664797532931</v>
      </c>
      <c r="G86" s="51">
        <v>2.7641</v>
      </c>
      <c r="H86" s="51">
        <v>3.4</v>
      </c>
      <c r="I86" s="51">
        <v>0.23138</v>
      </c>
      <c r="J86" s="51">
        <v>3.2</v>
      </c>
      <c r="K86" s="52">
        <v>0.52276925666666862</v>
      </c>
      <c r="L86" s="51">
        <v>4.3605502390968462</v>
      </c>
      <c r="M86" s="51">
        <v>3.447118229439718</v>
      </c>
      <c r="N86" s="51">
        <v>8.7264805550009247E-2</v>
      </c>
      <c r="O86" s="51">
        <v>3.3168065183034199</v>
      </c>
      <c r="P86" s="53">
        <v>0</v>
      </c>
      <c r="Q86" s="53">
        <v>1345.9</v>
      </c>
      <c r="R86" s="53">
        <v>24.8</v>
      </c>
      <c r="S86" s="53">
        <v>1339.7</v>
      </c>
      <c r="T86" s="53">
        <v>37.9</v>
      </c>
      <c r="U86" s="17">
        <v>1355.6</v>
      </c>
      <c r="V86" s="53">
        <v>61</v>
      </c>
      <c r="W86" s="53">
        <v>1345.2</v>
      </c>
      <c r="X86" s="53">
        <v>24.6</v>
      </c>
      <c r="Y86" s="26"/>
      <c r="Z86" s="1">
        <v>1.2</v>
      </c>
      <c r="AA86" s="8">
        <f t="shared" si="8"/>
        <v>1.1729123635290506</v>
      </c>
    </row>
    <row r="87" spans="1:30" x14ac:dyDescent="0.3">
      <c r="A87" s="47">
        <v>14</v>
      </c>
      <c r="B87" s="47" t="s">
        <v>128</v>
      </c>
      <c r="C87" s="49">
        <v>50.957712904923177</v>
      </c>
      <c r="D87" s="49">
        <v>16.565037883463898</v>
      </c>
      <c r="E87" s="50">
        <f t="shared" si="6"/>
        <v>3.0762207284652141</v>
      </c>
      <c r="F87" s="50">
        <f t="shared" si="7"/>
        <v>0.32507420249356406</v>
      </c>
      <c r="G87" s="51">
        <v>2.6621000000000001</v>
      </c>
      <c r="H87" s="51">
        <v>3.2</v>
      </c>
      <c r="I87" s="51">
        <v>0.22211</v>
      </c>
      <c r="J87" s="51">
        <v>2.2000000000000002</v>
      </c>
      <c r="K87" s="52">
        <v>0.28787952577148862</v>
      </c>
      <c r="L87" s="51">
        <v>4.5223276544237159</v>
      </c>
      <c r="M87" s="51">
        <v>2.0695919598856718</v>
      </c>
      <c r="N87" s="51">
        <v>8.7107655013173066E-2</v>
      </c>
      <c r="O87" s="51">
        <v>3.5169790829778038</v>
      </c>
      <c r="P87" s="53">
        <v>0</v>
      </c>
      <c r="Q87" s="53">
        <v>1318</v>
      </c>
      <c r="R87" s="53">
        <v>23.1</v>
      </c>
      <c r="S87" s="53">
        <v>1292.4000000000001</v>
      </c>
      <c r="T87" s="53">
        <v>25.2</v>
      </c>
      <c r="U87" s="17">
        <v>1359.8</v>
      </c>
      <c r="V87" s="53">
        <v>62.7</v>
      </c>
      <c r="W87" s="53">
        <v>1306.5999999999999</v>
      </c>
      <c r="X87" s="53">
        <v>19.5</v>
      </c>
      <c r="Y87" s="26"/>
      <c r="Z87" s="1">
        <v>5</v>
      </c>
      <c r="AA87" s="8">
        <f t="shared" si="8"/>
        <v>4.9566112663626853</v>
      </c>
    </row>
    <row r="88" spans="1:30" x14ac:dyDescent="0.3">
      <c r="A88" s="47">
        <v>42</v>
      </c>
      <c r="B88" s="47" t="s">
        <v>128</v>
      </c>
      <c r="C88" s="49">
        <v>99.687090383183033</v>
      </c>
      <c r="D88" s="49">
        <v>59.762778503896826</v>
      </c>
      <c r="E88" s="50">
        <f t="shared" si="6"/>
        <v>1.6680464476176078</v>
      </c>
      <c r="F88" s="50">
        <f t="shared" si="7"/>
        <v>0.59950368973732893</v>
      </c>
      <c r="G88" s="51">
        <v>2.7826</v>
      </c>
      <c r="H88" s="51">
        <v>3</v>
      </c>
      <c r="I88" s="51">
        <v>0.23125000000000001</v>
      </c>
      <c r="J88" s="51">
        <v>2</v>
      </c>
      <c r="K88" s="52">
        <v>0.35336996529419568</v>
      </c>
      <c r="L88" s="51">
        <v>4.3352785896179151</v>
      </c>
      <c r="M88" s="51">
        <v>2.0366861289879079</v>
      </c>
      <c r="N88" s="51">
        <v>8.7494730966639303E-2</v>
      </c>
      <c r="O88" s="51">
        <v>3.0991338270993181</v>
      </c>
      <c r="P88" s="53">
        <v>1</v>
      </c>
      <c r="Q88" s="53">
        <v>1351</v>
      </c>
      <c r="R88" s="53">
        <v>22</v>
      </c>
      <c r="S88" s="53">
        <v>1339.7</v>
      </c>
      <c r="T88" s="53">
        <v>23.7</v>
      </c>
      <c r="U88" s="17">
        <v>1368.8</v>
      </c>
      <c r="V88" s="53">
        <v>55.8</v>
      </c>
      <c r="W88" s="53">
        <v>1346</v>
      </c>
      <c r="X88" s="53">
        <v>18.8</v>
      </c>
      <c r="Y88" s="26"/>
      <c r="Z88" s="1">
        <v>2.1</v>
      </c>
      <c r="AA88" s="8">
        <f t="shared" si="8"/>
        <v>2.1259497369959064</v>
      </c>
    </row>
    <row r="89" spans="1:30" x14ac:dyDescent="0.3">
      <c r="A89" s="47">
        <v>40</v>
      </c>
      <c r="B89" s="47" t="s">
        <v>128</v>
      </c>
      <c r="C89" s="49">
        <v>132.77381905707321</v>
      </c>
      <c r="D89" s="49">
        <v>28.145802996143264</v>
      </c>
      <c r="E89" s="50">
        <f t="shared" si="6"/>
        <v>4.7173576492120981</v>
      </c>
      <c r="F89" s="50">
        <f t="shared" si="7"/>
        <v>0.21198307916446019</v>
      </c>
      <c r="G89" s="51">
        <v>2.7843</v>
      </c>
      <c r="H89" s="51">
        <v>3</v>
      </c>
      <c r="I89" s="51">
        <v>0.23083000000000001</v>
      </c>
      <c r="J89" s="51">
        <v>2.4</v>
      </c>
      <c r="K89" s="52">
        <v>0.44094801787986432</v>
      </c>
      <c r="L89" s="51">
        <v>4.3672681444657453</v>
      </c>
      <c r="M89" s="51">
        <v>2.6057309564067079</v>
      </c>
      <c r="N89" s="51">
        <v>8.7886324908985902E-2</v>
      </c>
      <c r="O89" s="51">
        <v>3.0867536856512601</v>
      </c>
      <c r="P89" s="53">
        <v>1</v>
      </c>
      <c r="Q89" s="53">
        <v>1351.3</v>
      </c>
      <c r="R89" s="53">
        <v>22</v>
      </c>
      <c r="S89" s="53">
        <v>1339.7</v>
      </c>
      <c r="T89" s="53">
        <v>28.5</v>
      </c>
      <c r="U89" s="17">
        <v>1369.5</v>
      </c>
      <c r="V89" s="53">
        <v>54.7</v>
      </c>
      <c r="W89" s="53">
        <v>1348</v>
      </c>
      <c r="X89" s="53">
        <v>20.7</v>
      </c>
      <c r="Y89" s="26"/>
      <c r="Z89" s="1">
        <v>2.2000000000000002</v>
      </c>
      <c r="AA89" s="8">
        <f t="shared" si="8"/>
        <v>2.1759766338079487</v>
      </c>
    </row>
    <row r="90" spans="1:30" x14ac:dyDescent="0.3">
      <c r="A90" s="47">
        <v>26</v>
      </c>
      <c r="B90" s="47" t="s">
        <v>127</v>
      </c>
      <c r="C90" s="49">
        <v>124.1456601399354</v>
      </c>
      <c r="D90" s="49">
        <v>61.745980376671845</v>
      </c>
      <c r="E90" s="50">
        <f t="shared" si="6"/>
        <v>2.0105869140404593</v>
      </c>
      <c r="F90" s="50">
        <f t="shared" si="7"/>
        <v>0.49736720806085821</v>
      </c>
      <c r="G90" s="51">
        <v>2.6791999999999998</v>
      </c>
      <c r="H90" s="51">
        <v>4</v>
      </c>
      <c r="I90" s="51">
        <v>0.22236</v>
      </c>
      <c r="J90" s="51">
        <v>2.8</v>
      </c>
      <c r="K90" s="52">
        <v>0.38118210093330668</v>
      </c>
      <c r="L90" s="51">
        <v>4.5096206656357918</v>
      </c>
      <c r="M90" s="51">
        <v>3.2174532190222842</v>
      </c>
      <c r="N90" s="51">
        <v>8.7696976847408153E-2</v>
      </c>
      <c r="O90" s="51">
        <v>3.902469650628098</v>
      </c>
      <c r="P90" s="53">
        <v>0</v>
      </c>
      <c r="Q90" s="53">
        <v>1322.7</v>
      </c>
      <c r="R90" s="53">
        <v>29</v>
      </c>
      <c r="S90" s="53">
        <v>1292.4000000000001</v>
      </c>
      <c r="T90" s="53">
        <v>32.1</v>
      </c>
      <c r="U90" s="17">
        <v>1372</v>
      </c>
      <c r="V90" s="53">
        <v>73.8</v>
      </c>
      <c r="W90" s="53">
        <v>1309.7</v>
      </c>
      <c r="X90" s="53">
        <v>25.6</v>
      </c>
      <c r="Y90" s="26"/>
      <c r="Z90" s="1">
        <v>5.8</v>
      </c>
      <c r="AA90" s="8">
        <f t="shared" si="8"/>
        <v>5.8017492711370267</v>
      </c>
      <c r="AB90" t="s">
        <v>24</v>
      </c>
    </row>
    <row r="91" spans="1:30" x14ac:dyDescent="0.3">
      <c r="A91" s="47">
        <v>8</v>
      </c>
      <c r="B91" s="47" t="s">
        <v>127</v>
      </c>
      <c r="C91" s="49">
        <v>298.48487071528439</v>
      </c>
      <c r="D91" s="49">
        <v>172.96534849522445</v>
      </c>
      <c r="E91" s="50">
        <f t="shared" si="6"/>
        <v>1.7256917256089912</v>
      </c>
      <c r="F91" s="50">
        <f t="shared" si="7"/>
        <v>0.57947777413553003</v>
      </c>
      <c r="G91" s="51">
        <v>2.7953999999999999</v>
      </c>
      <c r="H91" s="51">
        <v>2.6</v>
      </c>
      <c r="I91" s="51">
        <v>0.23111000000000001</v>
      </c>
      <c r="J91" s="51">
        <v>1.2</v>
      </c>
      <c r="K91" s="52">
        <v>0.39515997963312999</v>
      </c>
      <c r="L91" s="51">
        <v>4.3171991748997254</v>
      </c>
      <c r="M91" s="51">
        <v>1.1733826968177155</v>
      </c>
      <c r="N91" s="51">
        <v>8.7657582355962854E-2</v>
      </c>
      <c r="O91" s="51">
        <v>2.3977252901137218</v>
      </c>
      <c r="P91" s="53">
        <v>0</v>
      </c>
      <c r="Q91" s="53">
        <v>1354.2</v>
      </c>
      <c r="R91" s="53">
        <v>19.100000000000001</v>
      </c>
      <c r="S91" s="53">
        <v>1339.7</v>
      </c>
      <c r="T91" s="53">
        <v>14.2</v>
      </c>
      <c r="U91" s="17">
        <v>1377.1</v>
      </c>
      <c r="V91" s="53">
        <v>45.1</v>
      </c>
      <c r="W91" s="53">
        <v>1343.6</v>
      </c>
      <c r="X91" s="53">
        <v>13.4</v>
      </c>
      <c r="Y91" s="26"/>
      <c r="Z91" s="1">
        <v>2.7</v>
      </c>
      <c r="AA91" s="8">
        <f t="shared" si="8"/>
        <v>2.7158521530752893</v>
      </c>
      <c r="AB91" t="s">
        <v>24</v>
      </c>
    </row>
    <row r="92" spans="1:30" x14ac:dyDescent="0.3">
      <c r="A92" s="47">
        <v>4</v>
      </c>
      <c r="B92" s="47" t="s">
        <v>131</v>
      </c>
      <c r="C92" s="49">
        <v>81.595264720799108</v>
      </c>
      <c r="D92" s="49">
        <v>113.8184335711627</v>
      </c>
      <c r="E92" s="50">
        <f t="shared" si="6"/>
        <v>0.71688971777830079</v>
      </c>
      <c r="F92" s="50">
        <f t="shared" si="7"/>
        <v>1.394914692177593</v>
      </c>
      <c r="G92" s="51">
        <v>2.8300999999999998</v>
      </c>
      <c r="H92" s="51">
        <v>3</v>
      </c>
      <c r="I92" s="51">
        <v>0.23033000000000001</v>
      </c>
      <c r="J92" s="51">
        <v>1.6</v>
      </c>
      <c r="K92" s="52">
        <v>0.3300572150175004</v>
      </c>
      <c r="L92" s="51">
        <v>4.3494044728238048</v>
      </c>
      <c r="M92" s="51">
        <v>1.8804260938645576</v>
      </c>
      <c r="N92" s="51">
        <v>8.8974561768715654E-2</v>
      </c>
      <c r="O92" s="51">
        <v>2.9808873321393041</v>
      </c>
      <c r="P92" s="53">
        <v>0</v>
      </c>
      <c r="Q92" s="53">
        <v>1364</v>
      </c>
      <c r="R92" s="53">
        <v>22</v>
      </c>
      <c r="S92" s="53">
        <v>1334</v>
      </c>
      <c r="T92" s="53">
        <v>19</v>
      </c>
      <c r="U92" s="17">
        <v>1409</v>
      </c>
      <c r="V92" s="53">
        <v>54</v>
      </c>
      <c r="W92" s="53">
        <v>1345</v>
      </c>
      <c r="X92" s="53">
        <v>17</v>
      </c>
      <c r="Y92" s="26"/>
      <c r="Z92" s="1">
        <v>5.3</v>
      </c>
      <c r="AA92" s="8">
        <f t="shared" si="8"/>
        <v>5.3229240596167529</v>
      </c>
      <c r="AB92" t="s">
        <v>24</v>
      </c>
      <c r="AD92" s="21" t="s">
        <v>24</v>
      </c>
    </row>
    <row r="93" spans="1:30" x14ac:dyDescent="0.3">
      <c r="A93" s="33" t="s">
        <v>123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26"/>
      <c r="Z93" s="1"/>
      <c r="AA93" s="8"/>
    </row>
    <row r="94" spans="1:30" x14ac:dyDescent="0.3">
      <c r="A94" s="47">
        <v>23</v>
      </c>
      <c r="B94" s="47" t="s">
        <v>132</v>
      </c>
      <c r="C94" s="49">
        <v>106.3520560461229</v>
      </c>
      <c r="D94" s="49">
        <v>1.1263042199811342</v>
      </c>
      <c r="E94" s="50">
        <f t="shared" ref="E94:E101" si="9">C94/D94</f>
        <v>94.425692596538724</v>
      </c>
      <c r="F94" s="50">
        <f t="shared" ref="F94:F101" si="10">D94/C94</f>
        <v>1.0590337994901359E-2</v>
      </c>
      <c r="G94" s="51">
        <v>2.0186000000000002</v>
      </c>
      <c r="H94" s="51">
        <v>3.6</v>
      </c>
      <c r="I94" s="51">
        <v>0.18798000000000001</v>
      </c>
      <c r="J94" s="51">
        <v>2.4</v>
      </c>
      <c r="K94" s="52">
        <v>0.40375211556172702</v>
      </c>
      <c r="L94" s="51">
        <v>5.3204565538230453</v>
      </c>
      <c r="M94" s="51">
        <v>2.4681790723183359</v>
      </c>
      <c r="N94" s="51">
        <v>7.8005729318344236E-2</v>
      </c>
      <c r="O94" s="51">
        <v>3.5039796503091281</v>
      </c>
      <c r="P94" s="53">
        <v>1</v>
      </c>
      <c r="Q94" s="53">
        <v>1122</v>
      </c>
      <c r="R94" s="53">
        <v>24</v>
      </c>
      <c r="S94" s="53">
        <v>1111</v>
      </c>
      <c r="T94" s="53">
        <v>24</v>
      </c>
      <c r="U94" s="17">
        <v>1144</v>
      </c>
      <c r="V94" s="53">
        <v>67</v>
      </c>
      <c r="W94" s="53">
        <v>1116</v>
      </c>
      <c r="X94" s="53">
        <v>20</v>
      </c>
      <c r="Y94" s="26"/>
      <c r="Z94" s="1">
        <v>2.9</v>
      </c>
      <c r="AA94" s="8">
        <f t="shared" ref="AA94:AA101" si="11">100-(100*(S94/U94))</f>
        <v>2.8846153846153868</v>
      </c>
      <c r="AB94" t="s">
        <v>24</v>
      </c>
      <c r="AD94" s="21" t="s">
        <v>24</v>
      </c>
    </row>
    <row r="95" spans="1:30" x14ac:dyDescent="0.3">
      <c r="A95" s="47">
        <v>43</v>
      </c>
      <c r="B95" s="47" t="s">
        <v>127</v>
      </c>
      <c r="C95" s="49">
        <v>129.61992029419551</v>
      </c>
      <c r="D95" s="49">
        <v>88.689534110355169</v>
      </c>
      <c r="E95" s="50">
        <f t="shared" si="9"/>
        <v>1.4615018738615904</v>
      </c>
      <c r="F95" s="50">
        <f t="shared" si="10"/>
        <v>0.68422765504760741</v>
      </c>
      <c r="G95" s="51">
        <v>2.9178000000000002</v>
      </c>
      <c r="H95" s="51">
        <v>2.8</v>
      </c>
      <c r="I95" s="51">
        <v>0.24243000000000001</v>
      </c>
      <c r="J95" s="51">
        <v>1.8</v>
      </c>
      <c r="K95" s="52">
        <v>0.62890107879577528</v>
      </c>
      <c r="L95" s="51">
        <v>4.1351862148828706</v>
      </c>
      <c r="M95" s="51">
        <v>1.8916080072325037</v>
      </c>
      <c r="N95" s="51">
        <v>8.6987647524996825E-2</v>
      </c>
      <c r="O95" s="51">
        <v>2.0986700106537119</v>
      </c>
      <c r="P95" s="53">
        <v>0</v>
      </c>
      <c r="Q95" s="53">
        <v>1386.6</v>
      </c>
      <c r="R95" s="53">
        <v>20.8</v>
      </c>
      <c r="S95" s="53">
        <v>1397.1</v>
      </c>
      <c r="T95" s="53">
        <v>22.2</v>
      </c>
      <c r="U95" s="17">
        <v>1370.5</v>
      </c>
      <c r="V95" s="53">
        <v>41.1</v>
      </c>
      <c r="W95" s="53">
        <v>1390.8</v>
      </c>
      <c r="X95" s="53">
        <v>19.2</v>
      </c>
      <c r="Y95" s="26"/>
      <c r="Z95" s="1">
        <v>-1.9</v>
      </c>
      <c r="AA95" s="8">
        <f t="shared" si="11"/>
        <v>-1.9408974826705503</v>
      </c>
    </row>
    <row r="96" spans="1:30" x14ac:dyDescent="0.3">
      <c r="A96" s="47">
        <v>35</v>
      </c>
      <c r="B96" s="47" t="s">
        <v>131</v>
      </c>
      <c r="C96" s="49">
        <v>27.084018073569592</v>
      </c>
      <c r="D96" s="49">
        <v>14.927491681688997</v>
      </c>
      <c r="E96" s="50">
        <f t="shared" si="9"/>
        <v>1.8143716741636211</v>
      </c>
      <c r="F96" s="50">
        <f t="shared" si="10"/>
        <v>0.55115498893630732</v>
      </c>
      <c r="G96" s="51">
        <v>2.9497</v>
      </c>
      <c r="H96" s="51">
        <v>4.5999999999999996</v>
      </c>
      <c r="I96" s="51">
        <v>0.24215999999999999</v>
      </c>
      <c r="J96" s="51">
        <v>2</v>
      </c>
      <c r="K96" s="52">
        <v>2.154049447459995E-2</v>
      </c>
      <c r="L96" s="51">
        <v>4.1444492347991204</v>
      </c>
      <c r="M96" s="51">
        <v>1.9329934032145397</v>
      </c>
      <c r="N96" s="51">
        <v>8.8822148255669212E-2</v>
      </c>
      <c r="O96" s="51">
        <v>5.2553995087540057</v>
      </c>
      <c r="P96" s="53">
        <v>0</v>
      </c>
      <c r="Q96" s="53">
        <v>1394.8</v>
      </c>
      <c r="R96" s="53">
        <v>34.200000000000003</v>
      </c>
      <c r="S96" s="53">
        <v>1397.1</v>
      </c>
      <c r="T96" s="53">
        <v>24.6</v>
      </c>
      <c r="U96" s="17">
        <v>1391.4</v>
      </c>
      <c r="V96" s="53">
        <v>93.6</v>
      </c>
      <c r="W96" s="53">
        <v>1396.3</v>
      </c>
      <c r="X96" s="53">
        <v>20.2</v>
      </c>
      <c r="Y96" s="26"/>
      <c r="Z96" s="1">
        <v>-0.41</v>
      </c>
      <c r="AA96" s="8">
        <f t="shared" si="11"/>
        <v>-0.40965933592063664</v>
      </c>
    </row>
    <row r="97" spans="1:30" x14ac:dyDescent="0.3">
      <c r="A97" s="47">
        <v>16</v>
      </c>
      <c r="B97" s="47" t="s">
        <v>128</v>
      </c>
      <c r="C97" s="49">
        <v>369.40491254585868</v>
      </c>
      <c r="D97" s="49">
        <v>168.94081403645887</v>
      </c>
      <c r="E97" s="50">
        <f t="shared" si="9"/>
        <v>2.1865936579785741</v>
      </c>
      <c r="F97" s="50">
        <f t="shared" si="10"/>
        <v>0.45733234263766381</v>
      </c>
      <c r="G97" s="51">
        <v>2.9056999999999999</v>
      </c>
      <c r="H97" s="51">
        <v>1.4</v>
      </c>
      <c r="I97" s="51">
        <v>0.23669000000000001</v>
      </c>
      <c r="J97" s="51">
        <v>1.4</v>
      </c>
      <c r="K97" s="52">
        <v>0.30313470422145677</v>
      </c>
      <c r="L97" s="51">
        <v>4.2226022252612712</v>
      </c>
      <c r="M97" s="51">
        <v>1.2893605277596756</v>
      </c>
      <c r="N97" s="51">
        <v>8.884976281849713E-2</v>
      </c>
      <c r="O97" s="51">
        <v>1.6267729292242545</v>
      </c>
      <c r="P97" s="53">
        <v>0</v>
      </c>
      <c r="Q97" s="53">
        <v>1383.5</v>
      </c>
      <c r="R97" s="53">
        <v>10.4</v>
      </c>
      <c r="S97" s="53">
        <v>1371.1</v>
      </c>
      <c r="T97" s="53">
        <v>16.899999999999999</v>
      </c>
      <c r="U97" s="17">
        <v>1402.6</v>
      </c>
      <c r="V97" s="53">
        <v>31</v>
      </c>
      <c r="W97" s="53">
        <v>1381.1</v>
      </c>
      <c r="X97" s="53">
        <v>9.9</v>
      </c>
      <c r="Y97" s="26"/>
      <c r="Z97" s="1">
        <v>2.2999999999999998</v>
      </c>
      <c r="AA97" s="8">
        <f t="shared" si="11"/>
        <v>2.2458291743904084</v>
      </c>
      <c r="AB97" t="s">
        <v>24</v>
      </c>
    </row>
    <row r="98" spans="1:30" x14ac:dyDescent="0.3">
      <c r="A98" s="47">
        <v>44</v>
      </c>
      <c r="B98" s="47" t="s">
        <v>129</v>
      </c>
      <c r="C98" s="49">
        <v>163.87243127331101</v>
      </c>
      <c r="D98" s="49">
        <v>186.9218319136761</v>
      </c>
      <c r="E98" s="50">
        <f t="shared" si="9"/>
        <v>0.87668962793490213</v>
      </c>
      <c r="F98" s="50">
        <f t="shared" si="10"/>
        <v>1.1406545351238651</v>
      </c>
      <c r="G98" s="51">
        <v>2.968</v>
      </c>
      <c r="H98" s="51">
        <v>2.6</v>
      </c>
      <c r="I98" s="51">
        <v>0.24177999999999999</v>
      </c>
      <c r="J98" s="51">
        <v>1.4</v>
      </c>
      <c r="K98" s="52">
        <v>0.22221007886010469</v>
      </c>
      <c r="L98" s="51">
        <v>4.1352346874404047</v>
      </c>
      <c r="M98" s="51">
        <v>1.2466122821711161</v>
      </c>
      <c r="N98" s="51">
        <v>8.9021367956878886E-2</v>
      </c>
      <c r="O98" s="51">
        <v>2.6379618926869601</v>
      </c>
      <c r="P98" s="53">
        <v>0</v>
      </c>
      <c r="Q98" s="53">
        <v>1399.5</v>
      </c>
      <c r="R98" s="53">
        <v>19.399999999999999</v>
      </c>
      <c r="S98" s="53">
        <v>1397.1</v>
      </c>
      <c r="T98" s="53">
        <v>17.2</v>
      </c>
      <c r="U98" s="17">
        <v>1403.1</v>
      </c>
      <c r="V98" s="53">
        <v>50</v>
      </c>
      <c r="W98" s="53">
        <v>1398.1</v>
      </c>
      <c r="X98" s="53">
        <v>14.2</v>
      </c>
      <c r="Y98" s="26"/>
      <c r="Z98" s="1">
        <v>0.43</v>
      </c>
      <c r="AA98" s="8">
        <f t="shared" si="11"/>
        <v>0.42762454564892494</v>
      </c>
      <c r="AB98" t="s">
        <v>24</v>
      </c>
    </row>
    <row r="99" spans="1:30" x14ac:dyDescent="0.3">
      <c r="A99" s="47">
        <v>13</v>
      </c>
      <c r="B99" s="47" t="s">
        <v>127</v>
      </c>
      <c r="C99" s="49">
        <v>146.046475670143</v>
      </c>
      <c r="D99" s="49">
        <v>135.47385411019155</v>
      </c>
      <c r="E99" s="50">
        <f t="shared" si="9"/>
        <v>1.0780417862132416</v>
      </c>
      <c r="F99" s="50">
        <f t="shared" si="10"/>
        <v>0.92760782818319765</v>
      </c>
      <c r="G99" s="51">
        <v>3.0005000000000002</v>
      </c>
      <c r="H99" s="51">
        <v>3</v>
      </c>
      <c r="I99" s="51">
        <v>0.23991999999999999</v>
      </c>
      <c r="J99" s="51">
        <v>1.8</v>
      </c>
      <c r="K99" s="52">
        <v>0.63502144582214981</v>
      </c>
      <c r="L99" s="51">
        <v>4.1822088273907436</v>
      </c>
      <c r="M99" s="51">
        <v>1.9285996961628185</v>
      </c>
      <c r="N99" s="51">
        <v>9.0537498842871156E-2</v>
      </c>
      <c r="O99" s="51">
        <v>2.4094064603316259</v>
      </c>
      <c r="P99" s="53">
        <v>0</v>
      </c>
      <c r="Q99" s="53">
        <v>1407.9</v>
      </c>
      <c r="R99" s="53">
        <v>22.4</v>
      </c>
      <c r="S99" s="53">
        <v>1386.7</v>
      </c>
      <c r="T99" s="53">
        <v>22</v>
      </c>
      <c r="U99" s="17">
        <v>1440.1</v>
      </c>
      <c r="V99" s="53">
        <v>43.3</v>
      </c>
      <c r="W99" s="53">
        <v>1396.5</v>
      </c>
      <c r="X99" s="53">
        <v>20.399999999999999</v>
      </c>
      <c r="Y99" s="26"/>
      <c r="Z99" s="1">
        <v>3.7</v>
      </c>
      <c r="AA99" s="8">
        <f t="shared" si="11"/>
        <v>3.7080758280674786</v>
      </c>
      <c r="AB99" t="s">
        <v>24</v>
      </c>
    </row>
    <row r="100" spans="1:30" x14ac:dyDescent="0.3">
      <c r="A100" s="47">
        <v>45</v>
      </c>
      <c r="B100" s="47" t="s">
        <v>127</v>
      </c>
      <c r="C100" s="49">
        <v>894.09259828448762</v>
      </c>
      <c r="D100" s="49">
        <v>513.10263538066511</v>
      </c>
      <c r="E100" s="50">
        <f t="shared" si="9"/>
        <v>1.7425219373920586</v>
      </c>
      <c r="F100" s="50">
        <f t="shared" si="10"/>
        <v>0.57388086688690276</v>
      </c>
      <c r="G100" s="51">
        <v>3.2685</v>
      </c>
      <c r="H100" s="51">
        <v>3.2</v>
      </c>
      <c r="I100" s="51">
        <v>0.25670999999999999</v>
      </c>
      <c r="J100" s="51">
        <v>2.6</v>
      </c>
      <c r="K100" s="52">
        <v>0.67019650086677607</v>
      </c>
      <c r="L100" s="51">
        <v>3.9094109822224321</v>
      </c>
      <c r="M100" s="51">
        <v>2.6260272862242702</v>
      </c>
      <c r="N100" s="51">
        <v>9.2663342438121687E-2</v>
      </c>
      <c r="O100" s="51">
        <v>2.509793622255402</v>
      </c>
      <c r="P100" s="53">
        <v>0</v>
      </c>
      <c r="Q100" s="53">
        <v>1474</v>
      </c>
      <c r="R100" s="53">
        <v>24</v>
      </c>
      <c r="S100" s="53">
        <v>1474</v>
      </c>
      <c r="T100" s="53">
        <v>34</v>
      </c>
      <c r="U100" s="17">
        <v>1473</v>
      </c>
      <c r="V100" s="53">
        <v>45</v>
      </c>
      <c r="W100" s="53">
        <v>1474</v>
      </c>
      <c r="X100" s="53">
        <v>24</v>
      </c>
      <c r="Y100" s="26"/>
      <c r="Z100" s="1">
        <v>-0.13</v>
      </c>
      <c r="AA100" s="8">
        <f t="shared" si="11"/>
        <v>-6.7888662593347249E-2</v>
      </c>
      <c r="AB100" t="s">
        <v>24</v>
      </c>
      <c r="AD100" s="21" t="s">
        <v>24</v>
      </c>
    </row>
    <row r="101" spans="1:30" x14ac:dyDescent="0.3">
      <c r="A101" s="47">
        <v>6</v>
      </c>
      <c r="B101" s="47" t="s">
        <v>124</v>
      </c>
      <c r="C101" s="49">
        <v>76.125344273691098</v>
      </c>
      <c r="D101" s="49">
        <v>90.170390679892975</v>
      </c>
      <c r="E101" s="50">
        <f t="shared" si="9"/>
        <v>0.84423882052300159</v>
      </c>
      <c r="F101" s="50">
        <f t="shared" si="10"/>
        <v>1.184498954194626</v>
      </c>
      <c r="G101" s="51">
        <v>3.7023000000000001</v>
      </c>
      <c r="H101" s="51">
        <v>5.4</v>
      </c>
      <c r="I101" s="51">
        <v>0.28299999999999997</v>
      </c>
      <c r="J101" s="51">
        <v>3.2</v>
      </c>
      <c r="K101" s="52">
        <v>9.6985166494198152E-2</v>
      </c>
      <c r="L101" s="51">
        <v>3.558586418493463</v>
      </c>
      <c r="M101" s="51">
        <v>3.336847738430984</v>
      </c>
      <c r="N101" s="51">
        <v>9.5689733965561019E-2</v>
      </c>
      <c r="O101" s="51">
        <v>6.2149530917929798</v>
      </c>
      <c r="P101" s="53">
        <v>0</v>
      </c>
      <c r="Q101" s="53">
        <v>1572</v>
      </c>
      <c r="R101" s="53">
        <v>42</v>
      </c>
      <c r="S101" s="53">
        <v>1606</v>
      </c>
      <c r="T101" s="53">
        <v>45</v>
      </c>
      <c r="U101" s="17">
        <v>1526</v>
      </c>
      <c r="V101" s="53">
        <v>111</v>
      </c>
      <c r="W101" s="53">
        <v>1588</v>
      </c>
      <c r="X101" s="53">
        <v>32</v>
      </c>
      <c r="Y101" s="26"/>
      <c r="Z101" s="1">
        <v>-5.3</v>
      </c>
      <c r="AA101" s="8">
        <f t="shared" si="11"/>
        <v>-5.2424639580602985</v>
      </c>
      <c r="AB101" t="s">
        <v>24</v>
      </c>
      <c r="AD101" s="21" t="s">
        <v>24</v>
      </c>
    </row>
    <row r="102" spans="1:30" x14ac:dyDescent="0.3">
      <c r="A102" s="33" t="s">
        <v>28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26"/>
      <c r="Z102" s="1"/>
      <c r="AA102" s="8"/>
    </row>
    <row r="103" spans="1:30" x14ac:dyDescent="0.3">
      <c r="A103" s="47">
        <v>19</v>
      </c>
      <c r="B103" s="47" t="s">
        <v>128</v>
      </c>
      <c r="C103" s="49">
        <v>154.85261057065509</v>
      </c>
      <c r="D103" s="49">
        <v>94.824882993673498</v>
      </c>
      <c r="E103" s="50">
        <f t="shared" ref="E103:E110" si="12">C103/D103</f>
        <v>1.633037718390715</v>
      </c>
      <c r="F103" s="50">
        <f t="shared" ref="F103:F110" si="13">D103/C103</f>
        <v>0.61235572745095856</v>
      </c>
      <c r="G103" s="51">
        <v>2.7404999999999999</v>
      </c>
      <c r="H103" s="51">
        <v>2.4</v>
      </c>
      <c r="I103" s="51">
        <v>0.23812</v>
      </c>
      <c r="J103" s="51">
        <v>1.8</v>
      </c>
      <c r="K103" s="52">
        <v>0.43802562909755988</v>
      </c>
      <c r="L103" s="51">
        <v>4.2149314591719342</v>
      </c>
      <c r="M103" s="51">
        <v>2.0550692751103039</v>
      </c>
      <c r="N103" s="51">
        <v>8.3517170219830197E-2</v>
      </c>
      <c r="O103" s="51">
        <v>2.4138693798272661</v>
      </c>
      <c r="P103" s="53">
        <v>1</v>
      </c>
      <c r="Q103" s="53">
        <v>1340</v>
      </c>
      <c r="R103" s="53">
        <v>17</v>
      </c>
      <c r="S103" s="53">
        <v>1376</v>
      </c>
      <c r="T103" s="53">
        <v>22</v>
      </c>
      <c r="U103" s="17">
        <v>1282</v>
      </c>
      <c r="V103" s="53">
        <v>44</v>
      </c>
      <c r="W103" s="53">
        <v>1351</v>
      </c>
      <c r="X103" s="53">
        <v>16</v>
      </c>
      <c r="Y103" s="26"/>
      <c r="Z103" s="1">
        <v>-7.4</v>
      </c>
      <c r="AA103" s="8">
        <f t="shared" ref="AA103:AA110" si="14">100-(100*(S103/U103))</f>
        <v>-7.3322932917316592</v>
      </c>
      <c r="AB103" t="s">
        <v>24</v>
      </c>
      <c r="AD103" s="21" t="s">
        <v>24</v>
      </c>
    </row>
    <row r="104" spans="1:30" x14ac:dyDescent="0.3">
      <c r="A104" s="47">
        <v>20</v>
      </c>
      <c r="B104" s="47" t="s">
        <v>128</v>
      </c>
      <c r="C104" s="49">
        <v>150.39929301626219</v>
      </c>
      <c r="D104" s="49">
        <v>118.05064187013365</v>
      </c>
      <c r="E104" s="50">
        <f t="shared" si="12"/>
        <v>1.2740235091793484</v>
      </c>
      <c r="F104" s="50">
        <f t="shared" si="13"/>
        <v>0.78491487228845691</v>
      </c>
      <c r="G104" s="51">
        <v>2.718</v>
      </c>
      <c r="H104" s="51">
        <v>2.6</v>
      </c>
      <c r="I104" s="51">
        <v>0.23480999999999999</v>
      </c>
      <c r="J104" s="51">
        <v>1.6</v>
      </c>
      <c r="K104" s="52">
        <v>0.60286648435175305</v>
      </c>
      <c r="L104" s="51">
        <v>4.2671922037574737</v>
      </c>
      <c r="M104" s="51">
        <v>1.9023577140485004</v>
      </c>
      <c r="N104" s="51">
        <v>8.3700960640428382E-2</v>
      </c>
      <c r="O104" s="51">
        <v>2.2050547830583218</v>
      </c>
      <c r="P104" s="53">
        <v>1</v>
      </c>
      <c r="Q104" s="53">
        <v>1333</v>
      </c>
      <c r="R104" s="53">
        <v>19</v>
      </c>
      <c r="S104" s="53">
        <v>1361</v>
      </c>
      <c r="T104" s="53">
        <v>19</v>
      </c>
      <c r="U104" s="17">
        <v>1290</v>
      </c>
      <c r="V104" s="53">
        <v>40</v>
      </c>
      <c r="W104" s="53">
        <v>1346</v>
      </c>
      <c r="X104" s="53">
        <v>17</v>
      </c>
      <c r="Y104" s="26"/>
      <c r="Z104" s="1">
        <v>-5.5</v>
      </c>
      <c r="AA104" s="8">
        <f t="shared" si="14"/>
        <v>-5.5038759689922472</v>
      </c>
      <c r="AB104" t="s">
        <v>24</v>
      </c>
      <c r="AD104" s="21" t="s">
        <v>24</v>
      </c>
    </row>
    <row r="105" spans="1:30" x14ac:dyDescent="0.3">
      <c r="A105" s="47">
        <v>24</v>
      </c>
      <c r="B105" s="47" t="s">
        <v>126</v>
      </c>
      <c r="C105" s="49">
        <v>759.74867118234658</v>
      </c>
      <c r="D105" s="49">
        <v>799.86394950532122</v>
      </c>
      <c r="E105" s="50">
        <f t="shared" si="12"/>
        <v>0.94984737298413802</v>
      </c>
      <c r="F105" s="50">
        <f t="shared" si="13"/>
        <v>1.0528007219289319</v>
      </c>
      <c r="G105" s="51">
        <v>2.7178</v>
      </c>
      <c r="H105" s="51">
        <v>2</v>
      </c>
      <c r="I105" s="51">
        <v>0.23408000000000001</v>
      </c>
      <c r="J105" s="51">
        <v>1.8</v>
      </c>
      <c r="K105" s="52">
        <v>0.69142397143789391</v>
      </c>
      <c r="L105" s="51">
        <v>4.2834887112255986</v>
      </c>
      <c r="M105" s="51">
        <v>1.9940671849212726</v>
      </c>
      <c r="N105" s="51">
        <v>8.4097005055608437E-2</v>
      </c>
      <c r="O105" s="51">
        <v>1.6274406392695424</v>
      </c>
      <c r="P105" s="53">
        <v>0</v>
      </c>
      <c r="Q105" s="53">
        <v>1333</v>
      </c>
      <c r="R105" s="53">
        <v>15</v>
      </c>
      <c r="S105" s="53">
        <v>1355</v>
      </c>
      <c r="T105" s="53">
        <v>22</v>
      </c>
      <c r="U105" s="17">
        <v>1298</v>
      </c>
      <c r="V105" s="53">
        <v>29</v>
      </c>
      <c r="W105" s="53">
        <v>1333</v>
      </c>
      <c r="X105" s="53">
        <v>14</v>
      </c>
      <c r="Y105" s="26"/>
      <c r="Z105" s="1">
        <v>-4.4000000000000004</v>
      </c>
      <c r="AA105" s="8">
        <f t="shared" si="14"/>
        <v>-4.3913713405238752</v>
      </c>
      <c r="AD105" s="21" t="s">
        <v>24</v>
      </c>
    </row>
    <row r="106" spans="1:30" x14ac:dyDescent="0.3">
      <c r="A106" s="47">
        <v>38</v>
      </c>
      <c r="B106" s="47" t="s">
        <v>128</v>
      </c>
      <c r="C106" s="49">
        <v>116.3674397214879</v>
      </c>
      <c r="D106" s="49">
        <v>104.66820562633734</v>
      </c>
      <c r="E106" s="50">
        <f t="shared" si="12"/>
        <v>1.1117744784592611</v>
      </c>
      <c r="F106" s="50">
        <f t="shared" si="13"/>
        <v>0.8994629930575827</v>
      </c>
      <c r="G106" s="51">
        <v>2.7183000000000002</v>
      </c>
      <c r="H106" s="51">
        <v>4.8</v>
      </c>
      <c r="I106" s="51">
        <v>0.21929000000000001</v>
      </c>
      <c r="J106" s="51">
        <v>1.6</v>
      </c>
      <c r="K106" s="52">
        <v>0.48023935099091752</v>
      </c>
      <c r="L106" s="51">
        <v>4.5717316652564826</v>
      </c>
      <c r="M106" s="51">
        <v>1.8327504930382481</v>
      </c>
      <c r="N106" s="51">
        <v>8.9632497735154859E-2</v>
      </c>
      <c r="O106" s="51">
        <v>3.9970895755193281</v>
      </c>
      <c r="P106" s="53">
        <v>0</v>
      </c>
      <c r="Q106" s="53">
        <v>1333</v>
      </c>
      <c r="R106" s="53">
        <v>35</v>
      </c>
      <c r="S106" s="53">
        <v>1277</v>
      </c>
      <c r="T106" s="53">
        <v>18</v>
      </c>
      <c r="U106" s="17">
        <v>1426</v>
      </c>
      <c r="V106" s="53">
        <v>80</v>
      </c>
      <c r="W106" s="53">
        <v>1277</v>
      </c>
      <c r="X106" s="53">
        <v>18</v>
      </c>
      <c r="Y106" s="26"/>
      <c r="Z106" s="1">
        <v>10</v>
      </c>
      <c r="AA106" s="8">
        <f t="shared" si="14"/>
        <v>10.448807854137442</v>
      </c>
      <c r="AB106" t="s">
        <v>24</v>
      </c>
      <c r="AD106" s="21" t="s">
        <v>24</v>
      </c>
    </row>
    <row r="107" spans="1:30" x14ac:dyDescent="0.3">
      <c r="A107" s="47">
        <v>46</v>
      </c>
      <c r="B107" s="47" t="s">
        <v>127</v>
      </c>
      <c r="C107" s="49">
        <v>121.488171702537</v>
      </c>
      <c r="D107" s="49">
        <v>75.724362792043451</v>
      </c>
      <c r="E107" s="50">
        <f t="shared" si="12"/>
        <v>1.6043472301796915</v>
      </c>
      <c r="F107" s="50">
        <f t="shared" si="13"/>
        <v>0.6233064645787415</v>
      </c>
      <c r="G107" s="51">
        <v>2.8344999999999998</v>
      </c>
      <c r="H107" s="51">
        <v>2.8</v>
      </c>
      <c r="I107" s="51">
        <v>0.22764999999999999</v>
      </c>
      <c r="J107" s="51">
        <v>1.6</v>
      </c>
      <c r="K107" s="52">
        <v>0.43938644931515969</v>
      </c>
      <c r="L107" s="51">
        <v>4.3998061315735368</v>
      </c>
      <c r="M107" s="51">
        <v>1.6909836172715327</v>
      </c>
      <c r="N107" s="51">
        <v>9.0250011965555155E-2</v>
      </c>
      <c r="O107" s="51">
        <v>2.4539682174010662</v>
      </c>
      <c r="P107" s="53">
        <v>0</v>
      </c>
      <c r="Q107" s="53">
        <v>1365</v>
      </c>
      <c r="R107" s="53">
        <v>21</v>
      </c>
      <c r="S107" s="53">
        <v>1324</v>
      </c>
      <c r="T107" s="53">
        <v>19</v>
      </c>
      <c r="U107" s="17">
        <v>1429</v>
      </c>
      <c r="V107" s="53">
        <v>48</v>
      </c>
      <c r="W107" s="53">
        <v>1340</v>
      </c>
      <c r="X107" s="53">
        <v>17</v>
      </c>
      <c r="Y107" s="26"/>
      <c r="Z107" s="1">
        <v>7.4</v>
      </c>
      <c r="AA107" s="8">
        <f t="shared" si="14"/>
        <v>7.3477956613016175</v>
      </c>
      <c r="AB107" t="s">
        <v>24</v>
      </c>
      <c r="AD107" s="21" t="s">
        <v>24</v>
      </c>
    </row>
    <row r="108" spans="1:30" x14ac:dyDescent="0.3">
      <c r="A108" s="47">
        <v>5</v>
      </c>
      <c r="B108" s="47" t="s">
        <v>127</v>
      </c>
      <c r="C108" s="49">
        <v>108.86051604320051</v>
      </c>
      <c r="D108" s="49">
        <v>68.875006716173218</v>
      </c>
      <c r="E108" s="50">
        <f t="shared" si="12"/>
        <v>1.5805518029465091</v>
      </c>
      <c r="F108" s="50">
        <f t="shared" si="13"/>
        <v>0.63269043009901471</v>
      </c>
      <c r="G108" s="51">
        <v>2.8774000000000002</v>
      </c>
      <c r="H108" s="51">
        <v>3</v>
      </c>
      <c r="I108" s="51">
        <v>0.23125000000000001</v>
      </c>
      <c r="J108" s="51">
        <v>1.8</v>
      </c>
      <c r="K108" s="52">
        <v>0.50390588428707295</v>
      </c>
      <c r="L108" s="51">
        <v>4.3348502995166847</v>
      </c>
      <c r="M108" s="51">
        <v>1.9342873517636285</v>
      </c>
      <c r="N108" s="51">
        <v>8.9995908959145401E-2</v>
      </c>
      <c r="O108" s="51">
        <v>2.5642571451294942</v>
      </c>
      <c r="P108" s="53">
        <v>0</v>
      </c>
      <c r="Q108" s="53">
        <v>1376</v>
      </c>
      <c r="R108" s="53">
        <v>22</v>
      </c>
      <c r="S108" s="53">
        <v>1340</v>
      </c>
      <c r="T108" s="53">
        <v>21</v>
      </c>
      <c r="U108" s="17">
        <v>1432</v>
      </c>
      <c r="V108" s="53">
        <v>49</v>
      </c>
      <c r="W108" s="53">
        <v>1356</v>
      </c>
      <c r="X108" s="53">
        <v>19</v>
      </c>
      <c r="Y108" s="26"/>
      <c r="Z108" s="1">
        <v>6.5</v>
      </c>
      <c r="AA108" s="8">
        <f t="shared" si="14"/>
        <v>6.4245810055865888</v>
      </c>
      <c r="AB108" t="s">
        <v>24</v>
      </c>
      <c r="AD108" s="21" t="s">
        <v>24</v>
      </c>
    </row>
    <row r="109" spans="1:30" x14ac:dyDescent="0.3">
      <c r="A109" s="47">
        <v>47</v>
      </c>
      <c r="B109" s="47" t="s">
        <v>131</v>
      </c>
      <c r="C109" s="49">
        <v>392.6604932965829</v>
      </c>
      <c r="D109" s="49">
        <v>497.98010296030861</v>
      </c>
      <c r="E109" s="50">
        <f t="shared" si="12"/>
        <v>0.78850639003920164</v>
      </c>
      <c r="F109" s="50">
        <f t="shared" si="13"/>
        <v>1.2682205402930009</v>
      </c>
      <c r="G109" s="51">
        <v>3.2130000000000001</v>
      </c>
      <c r="H109" s="51">
        <v>4.8</v>
      </c>
      <c r="I109" s="51">
        <v>0.24079</v>
      </c>
      <c r="J109" s="51">
        <v>1.8</v>
      </c>
      <c r="K109" s="52">
        <v>0.66440672792778577</v>
      </c>
      <c r="L109" s="51">
        <v>4.1459728076671469</v>
      </c>
      <c r="M109" s="51">
        <v>1.7571020936128876</v>
      </c>
      <c r="N109" s="51">
        <v>9.7509254359745404E-2</v>
      </c>
      <c r="O109" s="51">
        <v>3.798133563020432</v>
      </c>
      <c r="P109" s="53">
        <v>1</v>
      </c>
      <c r="Q109" s="53">
        <v>1460</v>
      </c>
      <c r="R109" s="53">
        <v>36</v>
      </c>
      <c r="S109" s="53">
        <v>1392</v>
      </c>
      <c r="T109" s="53">
        <v>22</v>
      </c>
      <c r="U109" s="17">
        <v>1561</v>
      </c>
      <c r="V109" s="53">
        <v>71</v>
      </c>
      <c r="W109" s="53">
        <v>1385</v>
      </c>
      <c r="X109" s="53">
        <v>22</v>
      </c>
      <c r="Y109" s="26"/>
      <c r="Z109" s="1">
        <v>11</v>
      </c>
      <c r="AA109" s="8">
        <f t="shared" si="14"/>
        <v>10.826393337604102</v>
      </c>
      <c r="AB109" t="s">
        <v>24</v>
      </c>
      <c r="AD109" s="21" t="s">
        <v>24</v>
      </c>
    </row>
    <row r="110" spans="1:30" x14ac:dyDescent="0.3">
      <c r="A110" s="47">
        <v>7</v>
      </c>
      <c r="B110" s="47" t="s">
        <v>127</v>
      </c>
      <c r="C110" s="49">
        <v>25.783710283278349</v>
      </c>
      <c r="D110" s="49">
        <v>26.272144967868304</v>
      </c>
      <c r="E110" s="50">
        <f t="shared" si="12"/>
        <v>0.98140864839215347</v>
      </c>
      <c r="F110" s="50">
        <f t="shared" si="13"/>
        <v>1.0189435375756111</v>
      </c>
      <c r="G110" s="51">
        <v>3.3529</v>
      </c>
      <c r="H110" s="51">
        <v>5.2</v>
      </c>
      <c r="I110" s="51">
        <v>0.23863999999999999</v>
      </c>
      <c r="J110" s="51">
        <v>2.6</v>
      </c>
      <c r="K110" s="52">
        <v>-4.8633697093561218E-2</v>
      </c>
      <c r="L110" s="51">
        <v>4.1901524181845353</v>
      </c>
      <c r="M110" s="51">
        <v>2.4774356700564781</v>
      </c>
      <c r="N110" s="51">
        <v>0.10163129431692811</v>
      </c>
      <c r="O110" s="51">
        <v>5.5444875397733657</v>
      </c>
      <c r="P110" s="53">
        <v>0</v>
      </c>
      <c r="Q110" s="53">
        <v>1493</v>
      </c>
      <c r="R110" s="53">
        <v>40</v>
      </c>
      <c r="S110" s="53">
        <v>1381</v>
      </c>
      <c r="T110" s="53">
        <v>32</v>
      </c>
      <c r="U110" s="17">
        <v>1656</v>
      </c>
      <c r="V110" s="53">
        <v>108</v>
      </c>
      <c r="W110" s="53">
        <v>1423</v>
      </c>
      <c r="X110" s="53">
        <v>25</v>
      </c>
      <c r="Y110" s="26"/>
      <c r="Z110" s="1">
        <v>17</v>
      </c>
      <c r="AA110" s="8">
        <f t="shared" si="14"/>
        <v>16.606280193236714</v>
      </c>
      <c r="AB110" t="s">
        <v>24</v>
      </c>
      <c r="AD110" s="21" t="s">
        <v>24</v>
      </c>
    </row>
    <row r="111" spans="1:30" ht="19.8" customHeight="1" x14ac:dyDescent="0.3">
      <c r="A111" s="40" t="s">
        <v>37</v>
      </c>
      <c r="B111" s="40"/>
      <c r="C111" s="40"/>
      <c r="D111" s="40"/>
      <c r="E111" s="40"/>
      <c r="F111" s="40"/>
      <c r="G111" s="40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AA111" s="8"/>
    </row>
    <row r="112" spans="1:30" x14ac:dyDescent="0.3">
      <c r="A112" s="47">
        <v>81</v>
      </c>
      <c r="B112" s="47" t="s">
        <v>150</v>
      </c>
      <c r="C112" s="49">
        <v>280.8965558292544</v>
      </c>
      <c r="D112" s="49">
        <v>2.547500379458298</v>
      </c>
      <c r="E112" s="50">
        <f t="shared" ref="E112:E156" si="15">C112/D112</f>
        <v>110.26359724781842</v>
      </c>
      <c r="F112" s="50">
        <f t="shared" ref="F112:F156" si="16">D112/C112</f>
        <v>9.0691762735845716E-3</v>
      </c>
      <c r="G112" s="51">
        <v>1.750359129881492</v>
      </c>
      <c r="H112" s="51">
        <v>2.0512256083519218</v>
      </c>
      <c r="I112" s="51">
        <v>0.1707790386538928</v>
      </c>
      <c r="J112" s="51">
        <v>1.1287971547888778</v>
      </c>
      <c r="K112" s="52">
        <v>0.41807783195184012</v>
      </c>
      <c r="L112" s="51">
        <v>5.846181944726756</v>
      </c>
      <c r="M112" s="51">
        <v>1.0799244707183511</v>
      </c>
      <c r="N112" s="51">
        <v>7.4027851966286917E-2</v>
      </c>
      <c r="O112" s="51">
        <v>1.9068026897284265</v>
      </c>
      <c r="P112" s="55">
        <v>2</v>
      </c>
      <c r="Q112" s="53">
        <v>1027.2</v>
      </c>
      <c r="R112" s="53">
        <v>13</v>
      </c>
      <c r="S112" s="17">
        <v>1017.6</v>
      </c>
      <c r="T112" s="53">
        <v>10.4</v>
      </c>
      <c r="U112" s="53">
        <v>1047.5</v>
      </c>
      <c r="V112" s="53">
        <v>37.200000000000003</v>
      </c>
      <c r="W112" s="53">
        <v>1020.6</v>
      </c>
      <c r="X112" s="53">
        <v>9.6</v>
      </c>
      <c r="Y112" s="26"/>
      <c r="Z112" s="8">
        <v>2.9</v>
      </c>
      <c r="AA112" s="8">
        <f t="shared" ref="AA112:AA156" si="17">100-(100*(S112/U112))</f>
        <v>2.8544152744630082</v>
      </c>
      <c r="AB112" s="20"/>
    </row>
    <row r="113" spans="1:28" x14ac:dyDescent="0.3">
      <c r="A113" s="47">
        <v>56</v>
      </c>
      <c r="B113" s="47" t="s">
        <v>150</v>
      </c>
      <c r="C113" s="49">
        <v>439.67807583077217</v>
      </c>
      <c r="D113" s="49">
        <v>0.98134218251514227</v>
      </c>
      <c r="E113" s="50">
        <f t="shared" si="15"/>
        <v>448.03747730877541</v>
      </c>
      <c r="F113" s="50">
        <f t="shared" si="16"/>
        <v>2.2319561435054391E-3</v>
      </c>
      <c r="G113" s="51">
        <v>1.7400815788563271</v>
      </c>
      <c r="H113" s="51">
        <v>1.5458819733927336</v>
      </c>
      <c r="I113" s="51">
        <v>0.17299843352901739</v>
      </c>
      <c r="J113" s="51">
        <v>1.2756365334556021</v>
      </c>
      <c r="K113" s="52">
        <v>0.39636336507156811</v>
      </c>
      <c r="L113" s="51">
        <v>5.774560929869029</v>
      </c>
      <c r="M113" s="51">
        <v>1.3678026100719449</v>
      </c>
      <c r="N113" s="51">
        <v>7.2764213806261219E-2</v>
      </c>
      <c r="O113" s="51">
        <v>1.57657644669042</v>
      </c>
      <c r="P113" s="55">
        <v>2</v>
      </c>
      <c r="Q113" s="53">
        <v>1023.5</v>
      </c>
      <c r="R113" s="53">
        <v>9.8000000000000007</v>
      </c>
      <c r="S113" s="17">
        <v>1028.5999999999999</v>
      </c>
      <c r="T113" s="53">
        <v>11.9</v>
      </c>
      <c r="U113" s="53">
        <v>1012.5</v>
      </c>
      <c r="V113" s="53">
        <v>31.1</v>
      </c>
      <c r="W113" s="53">
        <v>1025.2</v>
      </c>
      <c r="X113" s="53">
        <v>8.8000000000000007</v>
      </c>
      <c r="Y113" s="26"/>
      <c r="Z113" s="8">
        <v>-1.6</v>
      </c>
      <c r="AA113" s="8">
        <f t="shared" si="17"/>
        <v>-1.5901234567901099</v>
      </c>
      <c r="AB113" s="20"/>
    </row>
    <row r="114" spans="1:28" x14ac:dyDescent="0.3">
      <c r="A114" s="47">
        <v>45</v>
      </c>
      <c r="B114" s="47" t="s">
        <v>150</v>
      </c>
      <c r="C114" s="49">
        <v>324.28187665491862</v>
      </c>
      <c r="D114" s="49">
        <v>2.0124177922892441</v>
      </c>
      <c r="E114" s="50">
        <f t="shared" si="15"/>
        <v>161.14043410738722</v>
      </c>
      <c r="F114" s="50">
        <f t="shared" si="16"/>
        <v>6.2057670723015424E-3</v>
      </c>
      <c r="G114" s="51">
        <v>1.760696693975806</v>
      </c>
      <c r="H114" s="51">
        <v>2.0897496249550138</v>
      </c>
      <c r="I114" s="51">
        <v>0.1755544932026232</v>
      </c>
      <c r="J114" s="51">
        <v>1.4695061116309653</v>
      </c>
      <c r="K114" s="52">
        <v>0.56011709981665236</v>
      </c>
      <c r="L114" s="51">
        <v>5.6938204948296471</v>
      </c>
      <c r="M114" s="51">
        <v>1.5298455161998359</v>
      </c>
      <c r="N114" s="51">
        <v>7.2521227584343817E-2</v>
      </c>
      <c r="O114" s="51">
        <v>1.7400803890694601</v>
      </c>
      <c r="P114" s="55">
        <v>2</v>
      </c>
      <c r="Q114" s="53">
        <v>1031.2</v>
      </c>
      <c r="R114" s="53">
        <v>13.3</v>
      </c>
      <c r="S114" s="17">
        <v>1045.0999999999999</v>
      </c>
      <c r="T114" s="53">
        <v>13.9</v>
      </c>
      <c r="U114" s="53">
        <v>1001.9</v>
      </c>
      <c r="V114" s="53">
        <v>35</v>
      </c>
      <c r="W114" s="53">
        <v>1037.3</v>
      </c>
      <c r="X114" s="53">
        <v>11.9</v>
      </c>
      <c r="Y114" s="26"/>
      <c r="Z114" s="8">
        <v>-4.3</v>
      </c>
      <c r="AA114" s="8">
        <f t="shared" si="17"/>
        <v>-4.3118075656253012</v>
      </c>
      <c r="AB114" s="20" t="s">
        <v>24</v>
      </c>
    </row>
    <row r="115" spans="1:28" x14ac:dyDescent="0.3">
      <c r="A115" s="47">
        <v>32</v>
      </c>
      <c r="B115" s="47" t="s">
        <v>150</v>
      </c>
      <c r="C115" s="49">
        <v>282.86424264284022</v>
      </c>
      <c r="D115" s="49">
        <v>1.3729500137133317</v>
      </c>
      <c r="E115" s="50">
        <f t="shared" si="15"/>
        <v>206.02661409193993</v>
      </c>
      <c r="F115" s="50">
        <f t="shared" si="16"/>
        <v>4.8537418546991569E-3</v>
      </c>
      <c r="G115" s="51">
        <v>1.778548583037711</v>
      </c>
      <c r="H115" s="51">
        <v>2.2230764908344081</v>
      </c>
      <c r="I115" s="51">
        <v>0.17712716109128851</v>
      </c>
      <c r="J115" s="51">
        <v>1.2235202045109423</v>
      </c>
      <c r="K115" s="52">
        <v>0.52663669274231562</v>
      </c>
      <c r="L115" s="51">
        <v>5.6333895018603846</v>
      </c>
      <c r="M115" s="51">
        <v>1.2715042697994179</v>
      </c>
      <c r="N115" s="51">
        <v>7.2517853571550175E-2</v>
      </c>
      <c r="O115" s="51">
        <v>1.881436282528731</v>
      </c>
      <c r="P115" s="55">
        <v>2</v>
      </c>
      <c r="Q115" s="53">
        <v>1037.8</v>
      </c>
      <c r="R115" s="53">
        <v>14.2</v>
      </c>
      <c r="S115" s="17">
        <v>1050.5999999999999</v>
      </c>
      <c r="T115" s="53">
        <v>11.6</v>
      </c>
      <c r="U115" s="53">
        <v>1011.1</v>
      </c>
      <c r="V115" s="53">
        <v>37.6</v>
      </c>
      <c r="W115" s="53">
        <v>1046.7</v>
      </c>
      <c r="X115" s="53">
        <v>10.9</v>
      </c>
      <c r="Y115" s="26"/>
      <c r="Z115" s="8">
        <v>-3.9</v>
      </c>
      <c r="AA115" s="8">
        <f t="shared" si="17"/>
        <v>-3.9066363366630412</v>
      </c>
      <c r="AB115" s="20"/>
    </row>
    <row r="116" spans="1:28" x14ac:dyDescent="0.3">
      <c r="A116" s="47">
        <v>85</v>
      </c>
      <c r="B116" s="47" t="s">
        <v>153</v>
      </c>
      <c r="C116" s="49">
        <v>225.28630486700399</v>
      </c>
      <c r="D116" s="49">
        <v>4.1605903136608973</v>
      </c>
      <c r="E116" s="50">
        <f t="shared" si="15"/>
        <v>54.147678065609611</v>
      </c>
      <c r="F116" s="50">
        <f t="shared" si="16"/>
        <v>1.8468012585661029E-2</v>
      </c>
      <c r="G116" s="51">
        <v>1.818964372919099</v>
      </c>
      <c r="H116" s="51">
        <v>2.0507805901551461</v>
      </c>
      <c r="I116" s="51">
        <v>0.17870957754201339</v>
      </c>
      <c r="J116" s="51">
        <v>1.2055608421324255</v>
      </c>
      <c r="K116" s="52">
        <v>0.52792075428502594</v>
      </c>
      <c r="L116" s="51">
        <v>5.5897052873272894</v>
      </c>
      <c r="M116" s="51">
        <v>1.2424494156725285</v>
      </c>
      <c r="N116" s="51">
        <v>7.3531922700669938E-2</v>
      </c>
      <c r="O116" s="51">
        <v>1.7523958372577861</v>
      </c>
      <c r="P116" s="55">
        <v>2</v>
      </c>
      <c r="Q116" s="53">
        <v>1052.3</v>
      </c>
      <c r="R116" s="53">
        <v>13.2</v>
      </c>
      <c r="S116" s="17">
        <v>1061.5</v>
      </c>
      <c r="T116" s="53">
        <v>11.6</v>
      </c>
      <c r="U116" s="53">
        <v>1033.3</v>
      </c>
      <c r="V116" s="53">
        <v>34.6</v>
      </c>
      <c r="W116" s="53">
        <v>1058.0999999999999</v>
      </c>
      <c r="X116" s="53">
        <v>10.6</v>
      </c>
      <c r="Y116" s="26"/>
      <c r="Z116" s="8">
        <v>-2.7</v>
      </c>
      <c r="AA116" s="8">
        <f t="shared" si="17"/>
        <v>-2.7291202942030424</v>
      </c>
      <c r="AB116" s="20"/>
    </row>
    <row r="117" spans="1:28" x14ac:dyDescent="0.3">
      <c r="A117" s="47">
        <v>31</v>
      </c>
      <c r="B117" s="47" t="s">
        <v>151</v>
      </c>
      <c r="C117" s="49">
        <v>112.73916536346179</v>
      </c>
      <c r="D117" s="49">
        <v>1.1245228975141428</v>
      </c>
      <c r="E117" s="50">
        <f t="shared" si="15"/>
        <v>100.25510873338523</v>
      </c>
      <c r="F117" s="50">
        <f t="shared" si="16"/>
        <v>9.9745540415238435E-3</v>
      </c>
      <c r="G117" s="51">
        <v>1.8720279641665241</v>
      </c>
      <c r="H117" s="51">
        <v>2.5615975255089141</v>
      </c>
      <c r="I117" s="51">
        <v>0.18281297011486891</v>
      </c>
      <c r="J117" s="51">
        <v>1.5696844411954154</v>
      </c>
      <c r="K117" s="52">
        <v>0.28396178454811122</v>
      </c>
      <c r="L117" s="51">
        <v>5.4671126661920662</v>
      </c>
      <c r="M117" s="51">
        <v>1.5949022827656376</v>
      </c>
      <c r="N117" s="51">
        <v>7.4115793895925361E-2</v>
      </c>
      <c r="O117" s="51">
        <v>2.560931039016392</v>
      </c>
      <c r="P117" s="55">
        <v>2</v>
      </c>
      <c r="Q117" s="53">
        <v>1071.2</v>
      </c>
      <c r="R117" s="53">
        <v>16.600000000000001</v>
      </c>
      <c r="S117" s="17">
        <v>1083.3</v>
      </c>
      <c r="T117" s="53">
        <v>15.3</v>
      </c>
      <c r="U117" s="53">
        <v>1046.7</v>
      </c>
      <c r="V117" s="53">
        <v>51.3</v>
      </c>
      <c r="W117" s="53">
        <v>1077.9000000000001</v>
      </c>
      <c r="X117" s="53">
        <v>12.7</v>
      </c>
      <c r="Y117" s="26"/>
      <c r="Z117" s="8">
        <v>-3.5</v>
      </c>
      <c r="AA117" s="8">
        <f t="shared" si="17"/>
        <v>-3.4967039266265374</v>
      </c>
      <c r="AB117" s="20"/>
    </row>
    <row r="118" spans="1:28" x14ac:dyDescent="0.3">
      <c r="A118" s="47">
        <v>72</v>
      </c>
      <c r="B118" s="47" t="s">
        <v>150</v>
      </c>
      <c r="C118" s="49">
        <v>472.50966570097631</v>
      </c>
      <c r="D118" s="49">
        <v>2.3904471197340982</v>
      </c>
      <c r="E118" s="50">
        <f t="shared" si="15"/>
        <v>197.66580979776538</v>
      </c>
      <c r="F118" s="50">
        <f t="shared" si="16"/>
        <v>5.0590438529714062E-3</v>
      </c>
      <c r="G118" s="51">
        <v>1.9313718675979139</v>
      </c>
      <c r="H118" s="51">
        <v>1.2157828816144078</v>
      </c>
      <c r="I118" s="51">
        <v>0.1843186835906678</v>
      </c>
      <c r="J118" s="51">
        <v>1.1731061806249172</v>
      </c>
      <c r="K118" s="52">
        <v>0.48120092606152037</v>
      </c>
      <c r="L118" s="51">
        <v>5.4182404056920301</v>
      </c>
      <c r="M118" s="51">
        <v>1.2010581874710196</v>
      </c>
      <c r="N118" s="51">
        <v>7.5682288814631071E-2</v>
      </c>
      <c r="O118" s="51">
        <v>1.2349152750371077</v>
      </c>
      <c r="P118" s="55">
        <v>2</v>
      </c>
      <c r="Q118" s="53">
        <v>1091.9000000000001</v>
      </c>
      <c r="R118" s="53">
        <v>8</v>
      </c>
      <c r="S118" s="17">
        <v>1088.8</v>
      </c>
      <c r="T118" s="53">
        <v>11.5</v>
      </c>
      <c r="U118" s="53">
        <v>1098.0999999999999</v>
      </c>
      <c r="V118" s="53">
        <v>23.9</v>
      </c>
      <c r="W118" s="53">
        <v>1091.3</v>
      </c>
      <c r="X118" s="53">
        <v>7.8</v>
      </c>
      <c r="Y118" s="26"/>
      <c r="Z118" s="8">
        <v>0.84</v>
      </c>
      <c r="AA118" s="8">
        <f t="shared" si="17"/>
        <v>0.84691740278663019</v>
      </c>
      <c r="AB118" s="20"/>
    </row>
    <row r="119" spans="1:28" x14ac:dyDescent="0.3">
      <c r="A119" s="47">
        <v>68</v>
      </c>
      <c r="B119" s="47" t="s">
        <v>150</v>
      </c>
      <c r="C119" s="49">
        <v>230.87724780594019</v>
      </c>
      <c r="D119" s="49">
        <v>2.5862697075158541</v>
      </c>
      <c r="E119" s="50">
        <f t="shared" si="15"/>
        <v>89.270367717255908</v>
      </c>
      <c r="F119" s="50">
        <f t="shared" si="16"/>
        <v>1.1201925404488959E-2</v>
      </c>
      <c r="G119" s="51">
        <v>1.9827561439621391</v>
      </c>
      <c r="H119" s="51">
        <v>2.5427010392722238</v>
      </c>
      <c r="I119" s="51">
        <v>0.18605837877082099</v>
      </c>
      <c r="J119" s="51">
        <v>1.7907565167658726</v>
      </c>
      <c r="K119" s="52">
        <v>0.51549126321850869</v>
      </c>
      <c r="L119" s="51">
        <v>5.3830314345861376</v>
      </c>
      <c r="M119" s="51">
        <v>1.7473526119368705</v>
      </c>
      <c r="N119" s="51">
        <v>7.7015151190217096E-2</v>
      </c>
      <c r="O119" s="51">
        <v>2.2082393899898678</v>
      </c>
      <c r="P119" s="55">
        <v>2</v>
      </c>
      <c r="Q119" s="53">
        <v>1109.7</v>
      </c>
      <c r="R119" s="53">
        <v>16.8</v>
      </c>
      <c r="S119" s="17">
        <v>1099.7</v>
      </c>
      <c r="T119" s="53">
        <v>17.7</v>
      </c>
      <c r="U119" s="53">
        <v>1129.5</v>
      </c>
      <c r="V119" s="53">
        <v>43.6</v>
      </c>
      <c r="W119" s="53">
        <v>1105.2</v>
      </c>
      <c r="X119" s="53">
        <v>15.1</v>
      </c>
      <c r="Y119" s="26"/>
      <c r="Z119" s="8">
        <v>2.6</v>
      </c>
      <c r="AA119" s="8">
        <f t="shared" si="17"/>
        <v>2.6383355467020806</v>
      </c>
      <c r="AB119" s="20"/>
    </row>
    <row r="120" spans="1:28" x14ac:dyDescent="0.3">
      <c r="A120" s="47">
        <v>16</v>
      </c>
      <c r="B120" s="47" t="s">
        <v>150</v>
      </c>
      <c r="C120" s="49">
        <v>263.89509653209899</v>
      </c>
      <c r="D120" s="49">
        <v>3.7825084882174518</v>
      </c>
      <c r="E120" s="50">
        <f t="shared" si="15"/>
        <v>69.76721859425686</v>
      </c>
      <c r="F120" s="50">
        <f t="shared" si="16"/>
        <v>1.433337920228224E-2</v>
      </c>
      <c r="G120" s="51">
        <v>1.933975500231663</v>
      </c>
      <c r="H120" s="51">
        <v>2.35807615438471</v>
      </c>
      <c r="I120" s="51">
        <v>0.18720686659226299</v>
      </c>
      <c r="J120" s="51">
        <v>2.4113991119929001</v>
      </c>
      <c r="K120" s="52">
        <v>0.34140155222691848</v>
      </c>
      <c r="L120" s="51">
        <v>5.3594093822216156</v>
      </c>
      <c r="M120" s="51">
        <v>2.0185144844308098</v>
      </c>
      <c r="N120" s="51">
        <v>7.4926986314197308E-2</v>
      </c>
      <c r="O120" s="51">
        <v>2.5661768551303199</v>
      </c>
      <c r="P120" s="55">
        <v>2</v>
      </c>
      <c r="Q120" s="53">
        <v>1092.9000000000001</v>
      </c>
      <c r="R120" s="53">
        <v>15.5</v>
      </c>
      <c r="S120" s="17">
        <v>1105.0999999999999</v>
      </c>
      <c r="T120" s="53">
        <v>24</v>
      </c>
      <c r="U120" s="53">
        <v>1068.7</v>
      </c>
      <c r="V120" s="53">
        <v>53.9</v>
      </c>
      <c r="W120" s="53">
        <v>1095.3</v>
      </c>
      <c r="X120" s="53">
        <v>14.7</v>
      </c>
      <c r="Y120" s="26"/>
      <c r="Z120" s="8">
        <v>-3.4</v>
      </c>
      <c r="AA120" s="8">
        <f t="shared" si="17"/>
        <v>-3.4060072985870704</v>
      </c>
      <c r="AB120" s="20"/>
    </row>
    <row r="121" spans="1:28" x14ac:dyDescent="0.3">
      <c r="A121" s="47">
        <v>7</v>
      </c>
      <c r="B121" s="47" t="s">
        <v>151</v>
      </c>
      <c r="C121" s="49">
        <v>72.511688332502132</v>
      </c>
      <c r="D121" s="49">
        <v>1.8498627414663651</v>
      </c>
      <c r="E121" s="50">
        <f t="shared" si="15"/>
        <v>39.198415486233827</v>
      </c>
      <c r="F121" s="50">
        <f t="shared" si="16"/>
        <v>2.551123527815026E-2</v>
      </c>
      <c r="G121" s="51">
        <v>2.2241808176113671</v>
      </c>
      <c r="H121" s="51">
        <v>4.4907972540808183</v>
      </c>
      <c r="I121" s="51">
        <v>0.20139840466412229</v>
      </c>
      <c r="J121" s="51">
        <v>2.185276567326734</v>
      </c>
      <c r="K121" s="52">
        <v>0.55093252344827304</v>
      </c>
      <c r="L121" s="51">
        <v>4.9706330719771348</v>
      </c>
      <c r="M121" s="51">
        <v>2.25336461820749</v>
      </c>
      <c r="N121" s="51">
        <v>7.9651358785948714E-2</v>
      </c>
      <c r="O121" s="51">
        <v>3.8066042813018801</v>
      </c>
      <c r="P121" s="55">
        <v>2</v>
      </c>
      <c r="Q121" s="53">
        <v>1188.5999999999999</v>
      </c>
      <c r="R121" s="53">
        <v>30.8</v>
      </c>
      <c r="S121" s="17">
        <v>1180.7</v>
      </c>
      <c r="T121" s="53">
        <v>23.1</v>
      </c>
      <c r="U121" s="53">
        <v>1203.0999999999999</v>
      </c>
      <c r="V121" s="53">
        <v>72.599999999999994</v>
      </c>
      <c r="W121" s="53">
        <v>1182.3</v>
      </c>
      <c r="X121" s="53">
        <v>22.6</v>
      </c>
      <c r="Y121" s="26"/>
      <c r="Z121" s="8">
        <v>1.9</v>
      </c>
      <c r="AA121" s="8">
        <f t="shared" si="17"/>
        <v>1.8618568697531259</v>
      </c>
      <c r="AB121" s="20"/>
    </row>
    <row r="122" spans="1:28" x14ac:dyDescent="0.3">
      <c r="A122" s="47">
        <v>63</v>
      </c>
      <c r="B122" s="47" t="s">
        <v>150</v>
      </c>
      <c r="C122" s="49">
        <v>210.95344904706121</v>
      </c>
      <c r="D122" s="49">
        <v>4.7444281742883065</v>
      </c>
      <c r="E122" s="50">
        <f t="shared" si="15"/>
        <v>44.463408718102372</v>
      </c>
      <c r="F122" s="50">
        <f t="shared" si="16"/>
        <v>2.2490403431279671E-2</v>
      </c>
      <c r="G122" s="51">
        <v>2.4364013008770682</v>
      </c>
      <c r="H122" s="51">
        <v>2.6891258036926899</v>
      </c>
      <c r="I122" s="51">
        <v>0.21434045216885811</v>
      </c>
      <c r="J122" s="51">
        <v>1.5489828628235347</v>
      </c>
      <c r="K122" s="52">
        <v>0.59010801793582579</v>
      </c>
      <c r="L122" s="51">
        <v>4.6663786998066143</v>
      </c>
      <c r="M122" s="51">
        <v>1.4864038803180806</v>
      </c>
      <c r="N122" s="51">
        <v>8.2047339938564418E-2</v>
      </c>
      <c r="O122" s="51">
        <v>2.2522960363739921</v>
      </c>
      <c r="P122" s="55">
        <v>2</v>
      </c>
      <c r="Q122" s="53">
        <v>1253.3</v>
      </c>
      <c r="R122" s="53">
        <v>19</v>
      </c>
      <c r="S122" s="53">
        <v>1250.0999999999999</v>
      </c>
      <c r="T122" s="53">
        <v>17.2</v>
      </c>
      <c r="U122" s="17">
        <v>1258.8</v>
      </c>
      <c r="V122" s="53">
        <v>41.6</v>
      </c>
      <c r="W122" s="53">
        <v>1251.3</v>
      </c>
      <c r="X122" s="53">
        <v>16.100000000000001</v>
      </c>
      <c r="Y122" s="26"/>
      <c r="Z122" s="8">
        <v>0.69</v>
      </c>
      <c r="AA122" s="8">
        <f t="shared" si="17"/>
        <v>0.69113441372736872</v>
      </c>
      <c r="AB122" s="20"/>
    </row>
    <row r="123" spans="1:28" x14ac:dyDescent="0.3">
      <c r="A123" s="47">
        <v>73</v>
      </c>
      <c r="B123" s="47" t="s">
        <v>128</v>
      </c>
      <c r="C123" s="49">
        <v>279.18608960465792</v>
      </c>
      <c r="D123" s="49">
        <v>5.8325984819711074</v>
      </c>
      <c r="E123" s="50">
        <f t="shared" si="15"/>
        <v>47.866502463291098</v>
      </c>
      <c r="F123" s="50">
        <f t="shared" si="16"/>
        <v>2.0891436569172809E-2</v>
      </c>
      <c r="G123" s="51">
        <v>2.4935309414817279</v>
      </c>
      <c r="H123" s="51">
        <v>7.25752525141578</v>
      </c>
      <c r="I123" s="51">
        <v>0.21705336851759691</v>
      </c>
      <c r="J123" s="51">
        <v>4.1516488209206077</v>
      </c>
      <c r="K123" s="52">
        <v>0.9373677357581881</v>
      </c>
      <c r="L123" s="51">
        <v>4.7071309818120382</v>
      </c>
      <c r="M123" s="51">
        <v>3.4655309159590462</v>
      </c>
      <c r="N123" s="51">
        <v>8.1541782064538229E-2</v>
      </c>
      <c r="O123" s="51">
        <v>3.479134774827354</v>
      </c>
      <c r="P123" s="55">
        <v>0</v>
      </c>
      <c r="Q123" s="53">
        <v>1270.3</v>
      </c>
      <c r="R123" s="53">
        <v>51.6</v>
      </c>
      <c r="S123" s="53">
        <v>1266</v>
      </c>
      <c r="T123" s="53">
        <v>46.8</v>
      </c>
      <c r="U123" s="17">
        <v>1277.5999999999999</v>
      </c>
      <c r="V123" s="53">
        <v>70</v>
      </c>
      <c r="W123" s="53">
        <v>1264.9000000000001</v>
      </c>
      <c r="X123" s="53">
        <v>47.1</v>
      </c>
      <c r="Y123" s="26"/>
      <c r="Z123" s="8">
        <v>0.9</v>
      </c>
      <c r="AA123" s="8">
        <f t="shared" si="17"/>
        <v>0.90795241077017863</v>
      </c>
      <c r="AB123" s="20"/>
    </row>
    <row r="124" spans="1:28" x14ac:dyDescent="0.3">
      <c r="A124" s="47">
        <v>13</v>
      </c>
      <c r="B124" s="47" t="s">
        <v>150</v>
      </c>
      <c r="C124" s="49">
        <v>119.4592748148621</v>
      </c>
      <c r="D124" s="49">
        <v>4.9256670738510078</v>
      </c>
      <c r="E124" s="50">
        <f t="shared" si="15"/>
        <v>24.252405415103684</v>
      </c>
      <c r="F124" s="50">
        <f t="shared" si="16"/>
        <v>4.1233023400525433E-2</v>
      </c>
      <c r="G124" s="51">
        <v>2.406187665929008</v>
      </c>
      <c r="H124" s="51">
        <v>5.5164106114896381</v>
      </c>
      <c r="I124" s="51">
        <v>0.20370331438738559</v>
      </c>
      <c r="J124" s="51">
        <v>2.1644396640345098</v>
      </c>
      <c r="K124" s="52">
        <v>0.23461282171188941</v>
      </c>
      <c r="L124" s="51">
        <v>4.9228231704299183</v>
      </c>
      <c r="M124" s="51">
        <v>2.1064495084044799</v>
      </c>
      <c r="N124" s="51">
        <v>8.5519988962153529E-2</v>
      </c>
      <c r="O124" s="51">
        <v>6.1302318373879761</v>
      </c>
      <c r="P124" s="55">
        <v>2</v>
      </c>
      <c r="Q124" s="53">
        <v>1244.4000000000001</v>
      </c>
      <c r="R124" s="53">
        <v>38.799999999999997</v>
      </c>
      <c r="S124" s="53">
        <v>1196.8</v>
      </c>
      <c r="T124" s="53">
        <v>23.2</v>
      </c>
      <c r="U124" s="17">
        <v>1327.8</v>
      </c>
      <c r="V124" s="53">
        <v>103.1</v>
      </c>
      <c r="W124" s="53">
        <v>1205.7</v>
      </c>
      <c r="X124" s="53">
        <v>22</v>
      </c>
      <c r="Y124" s="26"/>
      <c r="Z124" s="8">
        <v>9.9</v>
      </c>
      <c r="AA124" s="8">
        <f t="shared" si="17"/>
        <v>9.8659436662147897</v>
      </c>
      <c r="AB124" s="20" t="s">
        <v>24</v>
      </c>
    </row>
    <row r="125" spans="1:28" x14ac:dyDescent="0.3">
      <c r="A125" s="47">
        <v>86</v>
      </c>
      <c r="B125" s="47" t="s">
        <v>152</v>
      </c>
      <c r="C125" s="49">
        <v>986.45455024899047</v>
      </c>
      <c r="D125" s="49">
        <v>25.744730812039137</v>
      </c>
      <c r="E125" s="50">
        <f t="shared" si="15"/>
        <v>38.316755279013826</v>
      </c>
      <c r="F125" s="50">
        <f t="shared" si="16"/>
        <v>2.6098243254634411E-2</v>
      </c>
      <c r="G125" s="51">
        <v>3.443464343695736</v>
      </c>
      <c r="H125" s="51">
        <v>2.2569910775234079</v>
      </c>
      <c r="I125" s="51">
        <v>0.26707977126630411</v>
      </c>
      <c r="J125" s="51">
        <v>2.0823482324189762</v>
      </c>
      <c r="K125" s="52">
        <v>0.7062475574118805</v>
      </c>
      <c r="L125" s="51">
        <v>3.75847190333949</v>
      </c>
      <c r="M125" s="51">
        <v>2.0619304946414618</v>
      </c>
      <c r="N125" s="51">
        <v>9.3249515168061958E-2</v>
      </c>
      <c r="O125" s="51">
        <v>1.6482458549663517</v>
      </c>
      <c r="P125" s="55">
        <v>1</v>
      </c>
      <c r="Q125" s="53">
        <v>1514.3</v>
      </c>
      <c r="R125" s="53">
        <v>17.399999999999999</v>
      </c>
      <c r="S125" s="53">
        <v>1525.6</v>
      </c>
      <c r="T125" s="53">
        <v>27.7</v>
      </c>
      <c r="U125" s="17">
        <v>1498.5</v>
      </c>
      <c r="V125" s="53">
        <v>31</v>
      </c>
      <c r="W125" s="53">
        <v>1513.2</v>
      </c>
      <c r="X125" s="53">
        <v>17.3</v>
      </c>
      <c r="Y125" s="26"/>
      <c r="Z125" s="8">
        <v>-1.8</v>
      </c>
      <c r="AA125" s="8">
        <f t="shared" si="17"/>
        <v>-1.8084751418084579</v>
      </c>
      <c r="AB125" s="20"/>
    </row>
    <row r="126" spans="1:28" x14ac:dyDescent="0.3">
      <c r="A126" s="47">
        <v>83</v>
      </c>
      <c r="B126" s="47" t="s">
        <v>152</v>
      </c>
      <c r="C126" s="49">
        <v>282.12454460226382</v>
      </c>
      <c r="D126" s="49">
        <v>19.119389216642762</v>
      </c>
      <c r="E126" s="50">
        <f t="shared" si="15"/>
        <v>14.755939188511537</v>
      </c>
      <c r="F126" s="50">
        <f t="shared" si="16"/>
        <v>6.7769322387731534E-2</v>
      </c>
      <c r="G126" s="51">
        <v>3.5451899578937169</v>
      </c>
      <c r="H126" s="51">
        <v>2.337411227849524</v>
      </c>
      <c r="I126" s="51">
        <v>0.27121169324430627</v>
      </c>
      <c r="J126" s="51">
        <v>1.7178728415166695</v>
      </c>
      <c r="K126" s="52">
        <v>0.67173845393086706</v>
      </c>
      <c r="L126" s="51">
        <v>3.6914204237250661</v>
      </c>
      <c r="M126" s="51">
        <v>1.9198607602954523</v>
      </c>
      <c r="N126" s="51">
        <v>9.4461638068079126E-2</v>
      </c>
      <c r="O126" s="51">
        <v>1.6915747750565271</v>
      </c>
      <c r="P126" s="55">
        <v>1</v>
      </c>
      <c r="Q126" s="53">
        <v>1537.3</v>
      </c>
      <c r="R126" s="53">
        <v>18.100000000000001</v>
      </c>
      <c r="S126" s="53">
        <v>1545.9</v>
      </c>
      <c r="T126" s="53">
        <v>23.1</v>
      </c>
      <c r="U126" s="17">
        <v>1525.6</v>
      </c>
      <c r="V126" s="53">
        <v>32.1</v>
      </c>
      <c r="W126" s="53">
        <v>1538.6</v>
      </c>
      <c r="X126" s="53">
        <v>17.8</v>
      </c>
      <c r="Y126" s="26"/>
      <c r="Z126" s="8">
        <v>-1.3</v>
      </c>
      <c r="AA126" s="8">
        <f t="shared" si="17"/>
        <v>-1.3306240167803054</v>
      </c>
      <c r="AB126" s="20"/>
    </row>
    <row r="127" spans="1:28" x14ac:dyDescent="0.3">
      <c r="A127" s="47">
        <v>40</v>
      </c>
      <c r="B127" s="47" t="s">
        <v>133</v>
      </c>
      <c r="C127" s="49">
        <v>368.51915375116113</v>
      </c>
      <c r="D127" s="49">
        <v>216.8973980666855</v>
      </c>
      <c r="E127" s="50">
        <f t="shared" si="15"/>
        <v>1.6990482921231689</v>
      </c>
      <c r="F127" s="50">
        <f t="shared" si="16"/>
        <v>0.58856478926233313</v>
      </c>
      <c r="G127" s="51">
        <v>3.4420452870387712</v>
      </c>
      <c r="H127" s="51">
        <v>2.853335637713196</v>
      </c>
      <c r="I127" s="51">
        <v>0.26265307018504053</v>
      </c>
      <c r="J127" s="51">
        <v>1.8289343120508514</v>
      </c>
      <c r="K127" s="52">
        <v>0.26096677317550909</v>
      </c>
      <c r="L127" s="51">
        <v>3.7985585636868202</v>
      </c>
      <c r="M127" s="51">
        <v>1.7828331906506609</v>
      </c>
      <c r="N127" s="51">
        <v>9.5020116436749485E-2</v>
      </c>
      <c r="O127" s="51">
        <v>2.9341027596516538</v>
      </c>
      <c r="P127" s="55">
        <v>0</v>
      </c>
      <c r="Q127" s="53">
        <v>1514</v>
      </c>
      <c r="R127" s="53">
        <v>22</v>
      </c>
      <c r="S127" s="53">
        <v>1505.2</v>
      </c>
      <c r="T127" s="53">
        <v>24.1</v>
      </c>
      <c r="U127" s="17">
        <v>1526.5</v>
      </c>
      <c r="V127" s="53">
        <v>54.7</v>
      </c>
      <c r="W127" s="53">
        <v>1510.1</v>
      </c>
      <c r="X127" s="53">
        <v>18.3</v>
      </c>
      <c r="Y127" s="26"/>
      <c r="Z127" s="8">
        <v>1.4</v>
      </c>
      <c r="AA127" s="8">
        <f t="shared" si="17"/>
        <v>1.3953488372092977</v>
      </c>
      <c r="AB127" s="20" t="s">
        <v>24</v>
      </c>
    </row>
    <row r="128" spans="1:28" x14ac:dyDescent="0.3">
      <c r="A128" s="47">
        <v>21</v>
      </c>
      <c r="B128" s="47" t="s">
        <v>133</v>
      </c>
      <c r="C128" s="49">
        <v>780.92798038219985</v>
      </c>
      <c r="D128" s="49">
        <v>415.68708790592893</v>
      </c>
      <c r="E128" s="50">
        <f t="shared" si="15"/>
        <v>1.8786438239306722</v>
      </c>
      <c r="F128" s="50">
        <f t="shared" si="16"/>
        <v>0.53229887819166677</v>
      </c>
      <c r="G128" s="51">
        <v>3.8412461877192161</v>
      </c>
      <c r="H128" s="51">
        <v>1.9238141453559983</v>
      </c>
      <c r="I128" s="51">
        <v>0.2815346788586135</v>
      </c>
      <c r="J128" s="51">
        <v>1.4948867512774997</v>
      </c>
      <c r="K128" s="52">
        <v>0.71391906618916379</v>
      </c>
      <c r="L128" s="51">
        <v>3.547207198660816</v>
      </c>
      <c r="M128" s="51">
        <v>1.4716430619973118</v>
      </c>
      <c r="N128" s="51">
        <v>9.847214702566176E-2</v>
      </c>
      <c r="O128" s="51">
        <v>1.4233924277629937</v>
      </c>
      <c r="P128" s="55">
        <v>0</v>
      </c>
      <c r="Q128" s="53">
        <v>1601.4</v>
      </c>
      <c r="R128" s="53">
        <v>15.2</v>
      </c>
      <c r="S128" s="53">
        <v>1601.4</v>
      </c>
      <c r="T128" s="53">
        <v>20.8</v>
      </c>
      <c r="U128" s="17">
        <v>1601.3</v>
      </c>
      <c r="V128" s="53">
        <v>24.7</v>
      </c>
      <c r="W128" s="53">
        <v>1601.4</v>
      </c>
      <c r="X128" s="53">
        <v>15.2</v>
      </c>
      <c r="Y128" s="26"/>
      <c r="Z128" s="8">
        <v>-6.4999999999999997E-3</v>
      </c>
      <c r="AA128" s="8">
        <f t="shared" si="17"/>
        <v>-6.2449259976347093E-3</v>
      </c>
      <c r="AB128" s="20"/>
    </row>
    <row r="129" spans="1:28" x14ac:dyDescent="0.3">
      <c r="A129" s="47">
        <v>54</v>
      </c>
      <c r="B129" s="47" t="s">
        <v>133</v>
      </c>
      <c r="C129" s="49">
        <v>509.54298397058648</v>
      </c>
      <c r="D129" s="49">
        <v>202.94471754786139</v>
      </c>
      <c r="E129" s="50">
        <f t="shared" si="15"/>
        <v>2.5107477057165513</v>
      </c>
      <c r="F129" s="50">
        <f t="shared" si="16"/>
        <v>0.39828772828236297</v>
      </c>
      <c r="G129" s="51">
        <v>3.8969108494922589</v>
      </c>
      <c r="H129" s="51">
        <v>2.3533165888127319</v>
      </c>
      <c r="I129" s="51">
        <v>0.2844485483032993</v>
      </c>
      <c r="J129" s="51">
        <v>1.8848623871986667</v>
      </c>
      <c r="K129" s="52">
        <v>0.79024739446120829</v>
      </c>
      <c r="L129" s="51">
        <v>3.5236736292899229</v>
      </c>
      <c r="M129" s="51">
        <v>1.94082543311986</v>
      </c>
      <c r="N129" s="51">
        <v>9.8965093596791967E-2</v>
      </c>
      <c r="O129" s="51">
        <v>1.4574460914069793</v>
      </c>
      <c r="P129" s="55">
        <v>0</v>
      </c>
      <c r="Q129" s="53">
        <v>1613.1</v>
      </c>
      <c r="R129" s="53">
        <v>18.600000000000001</v>
      </c>
      <c r="S129" s="53">
        <v>1611.5</v>
      </c>
      <c r="T129" s="53">
        <v>26.3</v>
      </c>
      <c r="U129" s="17">
        <v>1615.1</v>
      </c>
      <c r="V129" s="53">
        <v>26.3</v>
      </c>
      <c r="W129" s="53">
        <v>1613.3</v>
      </c>
      <c r="X129" s="53">
        <v>18.5</v>
      </c>
      <c r="Y129" s="26"/>
      <c r="Z129" s="8">
        <v>0.23</v>
      </c>
      <c r="AA129" s="8">
        <f t="shared" si="17"/>
        <v>0.22289641508265845</v>
      </c>
      <c r="AB129" s="20"/>
    </row>
    <row r="130" spans="1:28" x14ac:dyDescent="0.3">
      <c r="A130" s="47">
        <v>59</v>
      </c>
      <c r="B130" s="47" t="s">
        <v>133</v>
      </c>
      <c r="C130" s="49">
        <v>538.84893578802848</v>
      </c>
      <c r="D130" s="49">
        <v>423.01632175680982</v>
      </c>
      <c r="E130" s="50">
        <f t="shared" si="15"/>
        <v>1.2738254012283958</v>
      </c>
      <c r="F130" s="50">
        <f t="shared" si="16"/>
        <v>0.78503694386661138</v>
      </c>
      <c r="G130" s="51">
        <v>4.17661388742696</v>
      </c>
      <c r="H130" s="51">
        <v>1.8478982481267083</v>
      </c>
      <c r="I130" s="51">
        <v>0.29992005509084207</v>
      </c>
      <c r="J130" s="51">
        <v>1.2890026440913502</v>
      </c>
      <c r="K130" s="52">
        <v>0.77816012440542781</v>
      </c>
      <c r="L130" s="51">
        <v>3.3313684726907669</v>
      </c>
      <c r="M130" s="51">
        <v>1.3690276860444663</v>
      </c>
      <c r="N130" s="51">
        <v>0.1004784392459471</v>
      </c>
      <c r="O130" s="51">
        <v>1.1892401486289139</v>
      </c>
      <c r="P130" s="55">
        <v>0</v>
      </c>
      <c r="Q130" s="53">
        <v>1669.5</v>
      </c>
      <c r="R130" s="53">
        <v>14.8</v>
      </c>
      <c r="S130" s="53">
        <v>1691.3</v>
      </c>
      <c r="T130" s="53">
        <v>18.8</v>
      </c>
      <c r="U130" s="17">
        <v>1642.2</v>
      </c>
      <c r="V130" s="53">
        <v>21.3</v>
      </c>
      <c r="W130" s="53">
        <v>1669.9</v>
      </c>
      <c r="X130" s="53">
        <v>14.6</v>
      </c>
      <c r="Y130" s="26"/>
      <c r="Z130" s="8">
        <v>-3</v>
      </c>
      <c r="AA130" s="8">
        <f t="shared" si="17"/>
        <v>-2.9898916088174445</v>
      </c>
      <c r="AB130" s="20" t="s">
        <v>24</v>
      </c>
    </row>
    <row r="131" spans="1:28" x14ac:dyDescent="0.3">
      <c r="A131" s="47">
        <v>61</v>
      </c>
      <c r="B131" s="47" t="s">
        <v>125</v>
      </c>
      <c r="C131" s="49">
        <v>304.38624092815979</v>
      </c>
      <c r="D131" s="49">
        <v>23.919622432865296</v>
      </c>
      <c r="E131" s="50">
        <f t="shared" si="15"/>
        <v>12.725378161067312</v>
      </c>
      <c r="F131" s="50">
        <f t="shared" si="16"/>
        <v>7.8583126359219116E-2</v>
      </c>
      <c r="G131" s="51">
        <v>4.0523860332690722</v>
      </c>
      <c r="H131" s="51">
        <v>3.6532387036471938</v>
      </c>
      <c r="I131" s="51">
        <v>0.29016148647412399</v>
      </c>
      <c r="J131" s="51">
        <v>2.3103264793891798</v>
      </c>
      <c r="K131" s="52">
        <v>0.83327741713448744</v>
      </c>
      <c r="L131" s="51">
        <v>3.468252752470931</v>
      </c>
      <c r="M131" s="51">
        <v>2.5259837032982979</v>
      </c>
      <c r="N131" s="51">
        <v>0.10042669224434771</v>
      </c>
      <c r="O131" s="51">
        <v>2.2499075728628419</v>
      </c>
      <c r="P131" s="55">
        <v>0</v>
      </c>
      <c r="Q131" s="53">
        <v>1644.7</v>
      </c>
      <c r="R131" s="53">
        <v>29.2</v>
      </c>
      <c r="S131" s="53">
        <v>1641.5</v>
      </c>
      <c r="T131" s="53">
        <v>32.799999999999997</v>
      </c>
      <c r="U131" s="17">
        <v>1648.8</v>
      </c>
      <c r="V131" s="53">
        <v>39</v>
      </c>
      <c r="W131" s="53">
        <v>1644.2</v>
      </c>
      <c r="X131" s="53">
        <v>29.1</v>
      </c>
      <c r="Y131" s="26"/>
      <c r="Z131" s="8">
        <v>0.44</v>
      </c>
      <c r="AA131" s="8">
        <f t="shared" si="17"/>
        <v>0.44274623968946969</v>
      </c>
      <c r="AB131" s="20"/>
    </row>
    <row r="132" spans="1:28" x14ac:dyDescent="0.3">
      <c r="A132" s="47">
        <v>26</v>
      </c>
      <c r="B132" s="47" t="s">
        <v>133</v>
      </c>
      <c r="C132" s="49">
        <v>317.22311562129408</v>
      </c>
      <c r="D132" s="49">
        <v>192.66194993166351</v>
      </c>
      <c r="E132" s="50">
        <f t="shared" si="15"/>
        <v>1.6465270684419626</v>
      </c>
      <c r="F132" s="50">
        <f t="shared" si="16"/>
        <v>0.60733893731018762</v>
      </c>
      <c r="G132" s="51">
        <v>4.2308845597036999</v>
      </c>
      <c r="H132" s="51">
        <v>1.5868576946486739</v>
      </c>
      <c r="I132" s="51">
        <v>0.30124883589802481</v>
      </c>
      <c r="J132" s="51">
        <v>1.3004402581161167</v>
      </c>
      <c r="K132" s="52">
        <v>0.73296557669168905</v>
      </c>
      <c r="L132" s="51">
        <v>3.3127171504117969</v>
      </c>
      <c r="M132" s="51">
        <v>1.3388045868409018</v>
      </c>
      <c r="N132" s="51">
        <v>0.1014064249078909</v>
      </c>
      <c r="O132" s="51">
        <v>1.1095670500503696</v>
      </c>
      <c r="P132" s="55">
        <v>0</v>
      </c>
      <c r="Q132" s="53">
        <v>1680.1</v>
      </c>
      <c r="R132" s="53">
        <v>12.8</v>
      </c>
      <c r="S132" s="53">
        <v>1696.3</v>
      </c>
      <c r="T132" s="53">
        <v>19</v>
      </c>
      <c r="U132" s="17">
        <v>1659.9</v>
      </c>
      <c r="V132" s="53">
        <v>19.7</v>
      </c>
      <c r="W132" s="53">
        <v>1678.6</v>
      </c>
      <c r="X132" s="53">
        <v>12.7</v>
      </c>
      <c r="Y132" s="26"/>
      <c r="Z132" s="8">
        <v>-2.2000000000000002</v>
      </c>
      <c r="AA132" s="8">
        <f t="shared" si="17"/>
        <v>-2.1929031869389632</v>
      </c>
      <c r="AB132" s="20"/>
    </row>
    <row r="133" spans="1:28" x14ac:dyDescent="0.3">
      <c r="A133" s="47">
        <v>49</v>
      </c>
      <c r="B133" s="47" t="s">
        <v>133</v>
      </c>
      <c r="C133" s="49">
        <v>262.32786368478912</v>
      </c>
      <c r="D133" s="49">
        <v>137.99003380619195</v>
      </c>
      <c r="E133" s="50">
        <f t="shared" si="15"/>
        <v>1.9010638409816654</v>
      </c>
      <c r="F133" s="50">
        <f t="shared" si="16"/>
        <v>0.52602126159194273</v>
      </c>
      <c r="G133" s="51">
        <v>4.1833968443641414</v>
      </c>
      <c r="H133" s="51">
        <v>1.8502077998963482</v>
      </c>
      <c r="I133" s="51">
        <v>0.29677508214839621</v>
      </c>
      <c r="J133" s="51">
        <v>2.134082311006738</v>
      </c>
      <c r="K133" s="52">
        <v>0.55510201632391409</v>
      </c>
      <c r="L133" s="51">
        <v>3.380744008957437</v>
      </c>
      <c r="M133" s="51">
        <v>2.038908117343484</v>
      </c>
      <c r="N133" s="51">
        <v>0.1022126844863023</v>
      </c>
      <c r="O133" s="51">
        <v>1.8147036327286887</v>
      </c>
      <c r="P133" s="55">
        <v>0</v>
      </c>
      <c r="Q133" s="53">
        <v>1670.7</v>
      </c>
      <c r="R133" s="53">
        <v>14.9</v>
      </c>
      <c r="S133" s="53">
        <v>1676.4</v>
      </c>
      <c r="T133" s="53">
        <v>30.9</v>
      </c>
      <c r="U133" s="17">
        <v>1663.5</v>
      </c>
      <c r="V133" s="53">
        <v>34.4</v>
      </c>
      <c r="W133" s="53">
        <v>1670.4</v>
      </c>
      <c r="X133" s="53">
        <v>14.8</v>
      </c>
      <c r="Y133" s="26"/>
      <c r="Z133" s="8">
        <v>-0.78</v>
      </c>
      <c r="AA133" s="8">
        <f t="shared" si="17"/>
        <v>-0.7754733994589742</v>
      </c>
      <c r="AB133" s="20" t="s">
        <v>24</v>
      </c>
    </row>
    <row r="134" spans="1:28" x14ac:dyDescent="0.3">
      <c r="A134" s="47">
        <v>18</v>
      </c>
      <c r="B134" s="47" t="s">
        <v>152</v>
      </c>
      <c r="C134" s="49">
        <v>537.00832448420181</v>
      </c>
      <c r="D134" s="49">
        <v>390.74520303784806</v>
      </c>
      <c r="E134" s="50">
        <f t="shared" si="15"/>
        <v>1.3743184057263693</v>
      </c>
      <c r="F134" s="50">
        <f t="shared" si="16"/>
        <v>0.72763341874292187</v>
      </c>
      <c r="G134" s="51">
        <v>4.3139178605683242</v>
      </c>
      <c r="H134" s="51">
        <v>1.5576243062930808</v>
      </c>
      <c r="I134" s="51">
        <v>0.3045335212218741</v>
      </c>
      <c r="J134" s="51">
        <v>1.3942515256560757</v>
      </c>
      <c r="K134" s="52">
        <v>0.37927618013087783</v>
      </c>
      <c r="L134" s="51">
        <v>3.2775832849453321</v>
      </c>
      <c r="M134" s="51">
        <v>1.3647920568993523</v>
      </c>
      <c r="N134" s="51">
        <v>0.1023780383854218</v>
      </c>
      <c r="O134" s="51">
        <v>1.6669213631087549</v>
      </c>
      <c r="P134" s="55">
        <v>1</v>
      </c>
      <c r="Q134" s="53">
        <v>1696</v>
      </c>
      <c r="R134" s="53">
        <v>12.6</v>
      </c>
      <c r="S134" s="53">
        <v>1716.1</v>
      </c>
      <c r="T134" s="53">
        <v>20.6</v>
      </c>
      <c r="U134" s="17">
        <v>1671.4</v>
      </c>
      <c r="V134" s="53">
        <v>29.9</v>
      </c>
      <c r="W134" s="53">
        <v>1699.1</v>
      </c>
      <c r="X134" s="53">
        <v>12.1</v>
      </c>
      <c r="Y134" s="26"/>
      <c r="Z134" s="8">
        <v>-2.7</v>
      </c>
      <c r="AA134" s="8">
        <f t="shared" si="17"/>
        <v>-2.6744046906784575</v>
      </c>
      <c r="AB134" s="20"/>
    </row>
    <row r="135" spans="1:28" x14ac:dyDescent="0.3">
      <c r="A135" s="47">
        <v>64</v>
      </c>
      <c r="B135" s="47" t="s">
        <v>133</v>
      </c>
      <c r="C135" s="49">
        <v>402.27040181841562</v>
      </c>
      <c r="D135" s="49">
        <v>275.09113900828601</v>
      </c>
      <c r="E135" s="50">
        <f t="shared" si="15"/>
        <v>1.4623168280469363</v>
      </c>
      <c r="F135" s="50">
        <f t="shared" si="16"/>
        <v>0.68384633262792682</v>
      </c>
      <c r="G135" s="51">
        <v>4.326179403627223</v>
      </c>
      <c r="H135" s="51">
        <v>1.2974287694003455</v>
      </c>
      <c r="I135" s="51">
        <v>0.30479300664923881</v>
      </c>
      <c r="J135" s="51">
        <v>0.99762625219106105</v>
      </c>
      <c r="K135" s="52">
        <v>0.49608281508999369</v>
      </c>
      <c r="L135" s="51">
        <v>3.2742031964899772</v>
      </c>
      <c r="M135" s="51">
        <v>1.0132045805943615</v>
      </c>
      <c r="N135" s="51">
        <v>0.10250014595300309</v>
      </c>
      <c r="O135" s="51">
        <v>1.2006922847164143</v>
      </c>
      <c r="P135" s="55">
        <v>0</v>
      </c>
      <c r="Q135" s="53">
        <v>1698.3</v>
      </c>
      <c r="R135" s="53">
        <v>10.5</v>
      </c>
      <c r="S135" s="53">
        <v>1716.1</v>
      </c>
      <c r="T135" s="53">
        <v>14.7</v>
      </c>
      <c r="U135" s="17">
        <v>1676.5</v>
      </c>
      <c r="V135" s="53">
        <v>21.4</v>
      </c>
      <c r="W135" s="53">
        <v>1701.7</v>
      </c>
      <c r="X135" s="53">
        <v>10.1</v>
      </c>
      <c r="Y135" s="26"/>
      <c r="Z135" s="8">
        <v>-2.4</v>
      </c>
      <c r="AA135" s="8">
        <f t="shared" si="17"/>
        <v>-2.3620638234416873</v>
      </c>
      <c r="AB135" s="20"/>
    </row>
    <row r="136" spans="1:28" x14ac:dyDescent="0.3">
      <c r="A136" s="47">
        <v>10</v>
      </c>
      <c r="B136" s="47" t="s">
        <v>133</v>
      </c>
      <c r="C136" s="49">
        <v>442.93006561660712</v>
      </c>
      <c r="D136" s="49">
        <v>216.39574390391863</v>
      </c>
      <c r="E136" s="50">
        <f t="shared" si="15"/>
        <v>2.0468520204042067</v>
      </c>
      <c r="F136" s="50">
        <f t="shared" si="16"/>
        <v>0.48855510316887629</v>
      </c>
      <c r="G136" s="51">
        <v>4.1769213384734503</v>
      </c>
      <c r="H136" s="51">
        <v>1.9075720904873192</v>
      </c>
      <c r="I136" s="51">
        <v>0.29354518355661718</v>
      </c>
      <c r="J136" s="51">
        <v>1.8347837435267271</v>
      </c>
      <c r="K136" s="52">
        <v>0.85795585108544226</v>
      </c>
      <c r="L136" s="51">
        <v>3.4096988737681309</v>
      </c>
      <c r="M136" s="51">
        <v>1.8686553317897905</v>
      </c>
      <c r="N136" s="51">
        <v>0.1026578409231915</v>
      </c>
      <c r="O136" s="51">
        <v>1.0145861402918854</v>
      </c>
      <c r="P136" s="55">
        <v>0</v>
      </c>
      <c r="Q136" s="53">
        <v>1669.5</v>
      </c>
      <c r="R136" s="53">
        <v>15.3</v>
      </c>
      <c r="S136" s="53">
        <v>1661.5</v>
      </c>
      <c r="T136" s="53">
        <v>26.3</v>
      </c>
      <c r="U136" s="17">
        <v>1679.6</v>
      </c>
      <c r="V136" s="53">
        <v>18.100000000000001</v>
      </c>
      <c r="W136" s="53">
        <v>1673.3</v>
      </c>
      <c r="X136" s="53">
        <v>13.5</v>
      </c>
      <c r="Y136" s="26"/>
      <c r="Z136" s="8">
        <v>1.1000000000000001</v>
      </c>
      <c r="AA136" s="8">
        <f t="shared" si="17"/>
        <v>1.0776375327458965</v>
      </c>
      <c r="AB136" s="20"/>
    </row>
    <row r="137" spans="1:28" x14ac:dyDescent="0.3">
      <c r="A137" s="47">
        <v>79</v>
      </c>
      <c r="B137" s="47" t="s">
        <v>152</v>
      </c>
      <c r="C137" s="49">
        <v>187.9548327464361</v>
      </c>
      <c r="D137" s="49">
        <v>121.45042765451909</v>
      </c>
      <c r="E137" s="50">
        <f t="shared" si="15"/>
        <v>1.5475847749264178</v>
      </c>
      <c r="F137" s="50">
        <f t="shared" si="16"/>
        <v>0.64616815582690557</v>
      </c>
      <c r="G137" s="51">
        <v>4.2918531213779394</v>
      </c>
      <c r="H137" s="51">
        <v>1.7686899012279618</v>
      </c>
      <c r="I137" s="51">
        <v>0.30215996310742282</v>
      </c>
      <c r="J137" s="51">
        <v>1.1359645786845134</v>
      </c>
      <c r="K137" s="52">
        <v>0.47581357098736599</v>
      </c>
      <c r="L137" s="51">
        <v>3.3048910176744668</v>
      </c>
      <c r="M137" s="51">
        <v>1.1608520548182018</v>
      </c>
      <c r="N137" s="51">
        <v>0.1026045213800106</v>
      </c>
      <c r="O137" s="51">
        <v>1.6223988124455579</v>
      </c>
      <c r="P137" s="55">
        <v>1</v>
      </c>
      <c r="Q137" s="53">
        <v>1691.8</v>
      </c>
      <c r="R137" s="53">
        <v>14.3</v>
      </c>
      <c r="S137" s="53">
        <v>1701.2</v>
      </c>
      <c r="T137" s="53">
        <v>16.600000000000001</v>
      </c>
      <c r="U137" s="17">
        <v>1680.2</v>
      </c>
      <c r="V137" s="53">
        <v>28.7</v>
      </c>
      <c r="W137" s="53">
        <v>1695.1</v>
      </c>
      <c r="X137" s="53">
        <v>13</v>
      </c>
      <c r="Y137" s="26"/>
      <c r="Z137" s="8">
        <v>-1.3</v>
      </c>
      <c r="AA137" s="8">
        <f t="shared" si="17"/>
        <v>-1.2498512081894972</v>
      </c>
      <c r="AB137" s="20"/>
    </row>
    <row r="138" spans="1:28" x14ac:dyDescent="0.3">
      <c r="A138" s="47">
        <v>75</v>
      </c>
      <c r="B138" s="47" t="s">
        <v>152</v>
      </c>
      <c r="C138" s="49">
        <v>284.28803522897692</v>
      </c>
      <c r="D138" s="49">
        <v>138.27699187004106</v>
      </c>
      <c r="E138" s="50">
        <f t="shared" si="15"/>
        <v>2.0559315861901566</v>
      </c>
      <c r="F138" s="50">
        <f t="shared" si="16"/>
        <v>0.48639750793123337</v>
      </c>
      <c r="G138" s="51">
        <v>4.3695588296334504</v>
      </c>
      <c r="H138" s="51">
        <v>4.019309574647246</v>
      </c>
      <c r="I138" s="51">
        <v>0.30629266911190528</v>
      </c>
      <c r="J138" s="51">
        <v>1.8928759466853862</v>
      </c>
      <c r="K138" s="52">
        <v>0.42097764226185869</v>
      </c>
      <c r="L138" s="51">
        <v>3.260717774840042</v>
      </c>
      <c r="M138" s="51">
        <v>1.7862322200433804</v>
      </c>
      <c r="N138" s="51">
        <v>0.1027601759972559</v>
      </c>
      <c r="O138" s="51">
        <v>3.4661961765231499</v>
      </c>
      <c r="P138" s="55">
        <v>1</v>
      </c>
      <c r="Q138" s="53">
        <v>1706.7</v>
      </c>
      <c r="R138" s="53">
        <v>32.5</v>
      </c>
      <c r="S138" s="53">
        <v>1721</v>
      </c>
      <c r="T138" s="53">
        <v>28</v>
      </c>
      <c r="U138" s="17">
        <v>1689.2</v>
      </c>
      <c r="V138" s="53">
        <v>66</v>
      </c>
      <c r="W138" s="53">
        <v>1715.6</v>
      </c>
      <c r="X138" s="53">
        <v>25.1</v>
      </c>
      <c r="Y138" s="26"/>
      <c r="Z138" s="8">
        <v>-1.9</v>
      </c>
      <c r="AA138" s="8">
        <f t="shared" si="17"/>
        <v>-1.8825479516931125</v>
      </c>
      <c r="AB138" s="20" t="s">
        <v>24</v>
      </c>
    </row>
    <row r="139" spans="1:28" x14ac:dyDescent="0.3">
      <c r="A139" s="47">
        <v>11</v>
      </c>
      <c r="B139" s="47" t="s">
        <v>124</v>
      </c>
      <c r="C139" s="49">
        <v>211.6488354761681</v>
      </c>
      <c r="D139" s="49">
        <v>96.956353059194001</v>
      </c>
      <c r="E139" s="50">
        <f t="shared" si="15"/>
        <v>2.1829290066938865</v>
      </c>
      <c r="F139" s="50">
        <f t="shared" si="16"/>
        <v>0.45810010171358301</v>
      </c>
      <c r="G139" s="51">
        <v>4.4295333112467521</v>
      </c>
      <c r="H139" s="51">
        <v>1.7777480149282219</v>
      </c>
      <c r="I139" s="51">
        <v>0.31015744947692059</v>
      </c>
      <c r="J139" s="51">
        <v>1.3892373377916269</v>
      </c>
      <c r="K139" s="52">
        <v>0.53603879600267512</v>
      </c>
      <c r="L139" s="51">
        <v>3.2188117981653108</v>
      </c>
      <c r="M139" s="51">
        <v>1.3848379338760703</v>
      </c>
      <c r="N139" s="51">
        <v>0.1030923288714687</v>
      </c>
      <c r="O139" s="51">
        <v>1.5621311683221057</v>
      </c>
      <c r="P139" s="55">
        <v>0</v>
      </c>
      <c r="Q139" s="53">
        <v>1718</v>
      </c>
      <c r="R139" s="53">
        <v>14.4</v>
      </c>
      <c r="S139" s="53">
        <v>1740.7</v>
      </c>
      <c r="T139" s="53">
        <v>20.8</v>
      </c>
      <c r="U139" s="17">
        <v>1690.4</v>
      </c>
      <c r="V139" s="53">
        <v>28.3</v>
      </c>
      <c r="W139" s="53">
        <v>1721.3</v>
      </c>
      <c r="X139" s="53">
        <v>14.1</v>
      </c>
      <c r="Y139" s="26"/>
      <c r="Z139" s="8">
        <v>-3</v>
      </c>
      <c r="AA139" s="8">
        <f t="shared" si="17"/>
        <v>-2.9756270705158414</v>
      </c>
      <c r="AB139" s="20"/>
    </row>
    <row r="140" spans="1:28" x14ac:dyDescent="0.3">
      <c r="A140" s="47">
        <v>48</v>
      </c>
      <c r="B140" s="47" t="s">
        <v>152</v>
      </c>
      <c r="C140" s="49">
        <v>354.93471427193282</v>
      </c>
      <c r="D140" s="49">
        <v>438.75952305938404</v>
      </c>
      <c r="E140" s="50">
        <f t="shared" si="15"/>
        <v>0.8089504514843181</v>
      </c>
      <c r="F140" s="50">
        <f t="shared" si="16"/>
        <v>1.2361696543529099</v>
      </c>
      <c r="G140" s="51">
        <v>4.3097213594404398</v>
      </c>
      <c r="H140" s="51">
        <v>1.3574339057506675</v>
      </c>
      <c r="I140" s="51">
        <v>0.30001883921853922</v>
      </c>
      <c r="J140" s="51">
        <v>1.081997360715369</v>
      </c>
      <c r="K140" s="52">
        <v>0.53428676812952025</v>
      </c>
      <c r="L140" s="51">
        <v>3.32609084418262</v>
      </c>
      <c r="M140" s="51">
        <v>1.1357990145423622</v>
      </c>
      <c r="N140" s="51">
        <v>0.103852699926616</v>
      </c>
      <c r="O140" s="51">
        <v>1.2056053132015778</v>
      </c>
      <c r="P140" s="55">
        <v>1</v>
      </c>
      <c r="Q140" s="53">
        <v>1695.3</v>
      </c>
      <c r="R140" s="53">
        <v>11</v>
      </c>
      <c r="S140" s="53">
        <v>1691.3</v>
      </c>
      <c r="T140" s="53">
        <v>15.8</v>
      </c>
      <c r="U140" s="17">
        <v>1700.2</v>
      </c>
      <c r="V140" s="53">
        <v>21.7</v>
      </c>
      <c r="W140" s="53">
        <v>1694.7</v>
      </c>
      <c r="X140" s="53">
        <v>10.8</v>
      </c>
      <c r="Y140" s="26"/>
      <c r="Z140" s="8">
        <v>0.52</v>
      </c>
      <c r="AA140" s="8">
        <f t="shared" si="17"/>
        <v>0.52346782731443398</v>
      </c>
      <c r="AB140" s="20"/>
    </row>
    <row r="141" spans="1:28" x14ac:dyDescent="0.3">
      <c r="A141" s="47">
        <v>1</v>
      </c>
      <c r="B141" s="47" t="s">
        <v>133</v>
      </c>
      <c r="C141" s="49">
        <v>548.93152370940504</v>
      </c>
      <c r="D141" s="49">
        <v>405.1542666240739</v>
      </c>
      <c r="E141" s="50">
        <f t="shared" si="15"/>
        <v>1.3548704010532764</v>
      </c>
      <c r="F141" s="50">
        <f t="shared" si="16"/>
        <v>0.73807797352617632</v>
      </c>
      <c r="G141" s="51">
        <v>4.3643855428823013</v>
      </c>
      <c r="H141" s="51">
        <v>1.4453432768196217</v>
      </c>
      <c r="I141" s="51">
        <v>0.30273356399113832</v>
      </c>
      <c r="J141" s="51">
        <v>1.2033078554469587</v>
      </c>
      <c r="K141" s="52">
        <v>0.67687324666437176</v>
      </c>
      <c r="L141" s="51">
        <v>3.2921641975516591</v>
      </c>
      <c r="M141" s="51">
        <v>1.2033522967375074</v>
      </c>
      <c r="N141" s="51">
        <v>0.10407967375397351</v>
      </c>
      <c r="O141" s="51">
        <v>1.1159379109484986</v>
      </c>
      <c r="P141" s="55">
        <v>0</v>
      </c>
      <c r="Q141" s="53">
        <v>1705.5</v>
      </c>
      <c r="R141" s="53">
        <v>11.7</v>
      </c>
      <c r="S141" s="53">
        <v>1706.2</v>
      </c>
      <c r="T141" s="53">
        <v>17.7</v>
      </c>
      <c r="U141" s="17">
        <v>1704.8</v>
      </c>
      <c r="V141" s="53">
        <v>19.600000000000001</v>
      </c>
      <c r="W141" s="53">
        <v>1705.5</v>
      </c>
      <c r="X141" s="53">
        <v>11.7</v>
      </c>
      <c r="Y141" s="26"/>
      <c r="Z141" s="8">
        <v>-8.1000000000000003E-2</v>
      </c>
      <c r="AA141" s="8">
        <f t="shared" si="17"/>
        <v>-8.2121069920219725E-2</v>
      </c>
      <c r="AB141" s="20"/>
    </row>
    <row r="142" spans="1:28" x14ac:dyDescent="0.3">
      <c r="A142" s="47">
        <v>12</v>
      </c>
      <c r="B142" s="47" t="s">
        <v>133</v>
      </c>
      <c r="C142" s="49">
        <v>494.93336108996999</v>
      </c>
      <c r="D142" s="49">
        <v>345.66218804175702</v>
      </c>
      <c r="E142" s="50">
        <f t="shared" si="15"/>
        <v>1.431841197019156</v>
      </c>
      <c r="F142" s="50">
        <f t="shared" si="16"/>
        <v>0.69840147223157556</v>
      </c>
      <c r="G142" s="51">
        <v>4.3139558376190417</v>
      </c>
      <c r="H142" s="51">
        <v>1.2067641609421453</v>
      </c>
      <c r="I142" s="51">
        <v>0.29947753859412451</v>
      </c>
      <c r="J142" s="51">
        <v>1.0478839566400362</v>
      </c>
      <c r="K142" s="52">
        <v>0.49986197429918139</v>
      </c>
      <c r="L142" s="51">
        <v>3.32856553904635</v>
      </c>
      <c r="M142" s="51">
        <v>1.021330056723244</v>
      </c>
      <c r="N142" s="51">
        <v>0.10393125866751581</v>
      </c>
      <c r="O142" s="51">
        <v>1.1194065117334768</v>
      </c>
      <c r="P142" s="55">
        <v>0</v>
      </c>
      <c r="Q142" s="53">
        <v>1696</v>
      </c>
      <c r="R142" s="53">
        <v>9.8000000000000007</v>
      </c>
      <c r="S142" s="53">
        <v>1686.3</v>
      </c>
      <c r="T142" s="53">
        <v>15.2</v>
      </c>
      <c r="U142" s="17">
        <v>1708</v>
      </c>
      <c r="V142" s="53">
        <v>20.5</v>
      </c>
      <c r="W142" s="53">
        <v>1694.9</v>
      </c>
      <c r="X142" s="53">
        <v>9.6999999999999993</v>
      </c>
      <c r="Y142" s="26"/>
      <c r="Z142" s="8">
        <v>1.3</v>
      </c>
      <c r="AA142" s="8">
        <f t="shared" si="17"/>
        <v>1.270491803278702</v>
      </c>
      <c r="AB142" s="20"/>
    </row>
    <row r="143" spans="1:28" x14ac:dyDescent="0.3">
      <c r="A143" s="47">
        <v>71</v>
      </c>
      <c r="B143" s="47" t="s">
        <v>133</v>
      </c>
      <c r="C143" s="49">
        <v>300.72011611879782</v>
      </c>
      <c r="D143" s="49">
        <v>145.58900803243185</v>
      </c>
      <c r="E143" s="50">
        <f t="shared" si="15"/>
        <v>2.0655413494664963</v>
      </c>
      <c r="F143" s="50">
        <f t="shared" si="16"/>
        <v>0.48413458305169621</v>
      </c>
      <c r="G143" s="51">
        <v>4.4464516368410214</v>
      </c>
      <c r="H143" s="51">
        <v>1.8201336126652174</v>
      </c>
      <c r="I143" s="51">
        <v>0.30818759560773129</v>
      </c>
      <c r="J143" s="51">
        <v>1.3681534783715772</v>
      </c>
      <c r="K143" s="52">
        <v>0.58978776258922638</v>
      </c>
      <c r="L143" s="51">
        <v>3.2431738410535731</v>
      </c>
      <c r="M143" s="51">
        <v>1.387507184165117</v>
      </c>
      <c r="N143" s="51">
        <v>0.10413880111392031</v>
      </c>
      <c r="O143" s="51">
        <v>1.4734902204556715</v>
      </c>
      <c r="P143" s="55">
        <v>0</v>
      </c>
      <c r="Q143" s="53">
        <v>1721</v>
      </c>
      <c r="R143" s="53">
        <v>14.8</v>
      </c>
      <c r="S143" s="53">
        <v>1730.9</v>
      </c>
      <c r="T143" s="53">
        <v>20.399999999999999</v>
      </c>
      <c r="U143" s="17">
        <v>1708.9</v>
      </c>
      <c r="V143" s="53">
        <v>27</v>
      </c>
      <c r="W143" s="53">
        <v>1722.4</v>
      </c>
      <c r="X143" s="53">
        <v>14.5</v>
      </c>
      <c r="Y143" s="26"/>
      <c r="Z143" s="8">
        <v>-1.3</v>
      </c>
      <c r="AA143" s="8">
        <f t="shared" si="17"/>
        <v>-1.2873778453976286</v>
      </c>
      <c r="AB143" s="20"/>
    </row>
    <row r="144" spans="1:28" x14ac:dyDescent="0.3">
      <c r="A144" s="47">
        <v>3</v>
      </c>
      <c r="B144" s="47" t="s">
        <v>133</v>
      </c>
      <c r="C144" s="49">
        <v>700.56288125038907</v>
      </c>
      <c r="D144" s="49">
        <v>502.50337743345557</v>
      </c>
      <c r="E144" s="50">
        <f t="shared" si="15"/>
        <v>1.3941456171469448</v>
      </c>
      <c r="F144" s="50">
        <f t="shared" si="16"/>
        <v>0.71728518721484358</v>
      </c>
      <c r="G144" s="51">
        <v>4.3287092587154872</v>
      </c>
      <c r="H144" s="51">
        <v>1.2730739008149599</v>
      </c>
      <c r="I144" s="51">
        <v>0.29905936266269317</v>
      </c>
      <c r="J144" s="51">
        <v>1.1026483035677499</v>
      </c>
      <c r="K144" s="52">
        <v>0.51005744819438614</v>
      </c>
      <c r="L144" s="51">
        <v>3.3346008044100701</v>
      </c>
      <c r="M144" s="51">
        <v>1.1036580239133436</v>
      </c>
      <c r="N144" s="51">
        <v>0.104449270072359</v>
      </c>
      <c r="O144" s="51">
        <v>1.2278313818166038</v>
      </c>
      <c r="P144" s="55">
        <v>0</v>
      </c>
      <c r="Q144" s="53">
        <v>1698.9</v>
      </c>
      <c r="R144" s="53">
        <v>10.3</v>
      </c>
      <c r="S144" s="53">
        <v>1686.3</v>
      </c>
      <c r="T144" s="53">
        <v>16</v>
      </c>
      <c r="U144" s="17">
        <v>1714.4</v>
      </c>
      <c r="V144" s="53">
        <v>21.4</v>
      </c>
      <c r="W144" s="53">
        <v>1697.5</v>
      </c>
      <c r="X144" s="53">
        <v>10.199999999999999</v>
      </c>
      <c r="Y144" s="26"/>
      <c r="Z144" s="8">
        <v>1.6</v>
      </c>
      <c r="AA144" s="8">
        <f t="shared" si="17"/>
        <v>1.6390573961735981</v>
      </c>
      <c r="AB144" s="20"/>
    </row>
    <row r="145" spans="1:30" x14ac:dyDescent="0.3">
      <c r="A145" s="47">
        <v>66</v>
      </c>
      <c r="B145" s="47" t="s">
        <v>133</v>
      </c>
      <c r="C145" s="49">
        <v>293.61180039955491</v>
      </c>
      <c r="D145" s="49">
        <v>178.57832801328348</v>
      </c>
      <c r="E145" s="50">
        <f t="shared" si="15"/>
        <v>1.6441625569353226</v>
      </c>
      <c r="F145" s="50">
        <f t="shared" si="16"/>
        <v>0.60821236670416257</v>
      </c>
      <c r="G145" s="51">
        <v>4.5180424238767882</v>
      </c>
      <c r="H145" s="51">
        <v>3.1945311894561659</v>
      </c>
      <c r="I145" s="51">
        <v>0.31159601293845918</v>
      </c>
      <c r="J145" s="51">
        <v>1.4410936240754284</v>
      </c>
      <c r="K145" s="52">
        <v>0.41722529439080291</v>
      </c>
      <c r="L145" s="51">
        <v>3.2088795383734952</v>
      </c>
      <c r="M145" s="51">
        <v>1.4606034027831711</v>
      </c>
      <c r="N145" s="51">
        <v>0.10463152366627709</v>
      </c>
      <c r="O145" s="51">
        <v>2.80256989871059</v>
      </c>
      <c r="P145" s="55">
        <v>0</v>
      </c>
      <c r="Q145" s="53">
        <v>1734.3</v>
      </c>
      <c r="R145" s="53">
        <v>26</v>
      </c>
      <c r="S145" s="53">
        <v>1750.5</v>
      </c>
      <c r="T145" s="53">
        <v>21.6</v>
      </c>
      <c r="U145" s="17">
        <v>1714.7</v>
      </c>
      <c r="V145" s="53">
        <v>52.4</v>
      </c>
      <c r="W145" s="53">
        <v>1744.8</v>
      </c>
      <c r="X145" s="53">
        <v>19.600000000000001</v>
      </c>
      <c r="Y145" s="26"/>
      <c r="Z145" s="8">
        <v>-2.1</v>
      </c>
      <c r="AA145" s="8">
        <f t="shared" si="17"/>
        <v>-2.0878287747127899</v>
      </c>
      <c r="AB145" s="20"/>
    </row>
    <row r="146" spans="1:30" x14ac:dyDescent="0.3">
      <c r="A146" s="47">
        <v>28</v>
      </c>
      <c r="B146" s="47" t="s">
        <v>133</v>
      </c>
      <c r="C146" s="49">
        <v>594.82913804390535</v>
      </c>
      <c r="D146" s="49">
        <v>482.80277793125174</v>
      </c>
      <c r="E146" s="50">
        <f t="shared" si="15"/>
        <v>1.2320333793286613</v>
      </c>
      <c r="F146" s="50">
        <f t="shared" si="16"/>
        <v>0.8116663207168161</v>
      </c>
      <c r="G146" s="51">
        <v>4.4251054172097497</v>
      </c>
      <c r="H146" s="51">
        <v>1.186205545635671</v>
      </c>
      <c r="I146" s="51">
        <v>0.30495018407230529</v>
      </c>
      <c r="J146" s="51">
        <v>1.1138501854160547</v>
      </c>
      <c r="K146" s="52">
        <v>0.64267162051854099</v>
      </c>
      <c r="L146" s="51">
        <v>3.269682296209774</v>
      </c>
      <c r="M146" s="51">
        <v>1.1202903523239967</v>
      </c>
      <c r="N146" s="51">
        <v>0.1048025481015626</v>
      </c>
      <c r="O146" s="51">
        <v>0.97193020775597738</v>
      </c>
      <c r="P146" s="55">
        <v>0</v>
      </c>
      <c r="Q146" s="53">
        <v>1717</v>
      </c>
      <c r="R146" s="53">
        <v>9.6</v>
      </c>
      <c r="S146" s="53">
        <v>1716.1</v>
      </c>
      <c r="T146" s="53">
        <v>16.399999999999999</v>
      </c>
      <c r="U146" s="17">
        <v>1718.2</v>
      </c>
      <c r="V146" s="53">
        <v>17.5</v>
      </c>
      <c r="W146" s="53">
        <v>1717.1</v>
      </c>
      <c r="X146" s="53">
        <v>9.6</v>
      </c>
      <c r="Y146" s="26"/>
      <c r="Z146" s="8">
        <v>0.13</v>
      </c>
      <c r="AA146" s="8">
        <f t="shared" si="17"/>
        <v>0.12222092887907365</v>
      </c>
      <c r="AB146" s="20"/>
    </row>
    <row r="147" spans="1:30" x14ac:dyDescent="0.3">
      <c r="A147" s="47">
        <v>74</v>
      </c>
      <c r="B147" s="47" t="s">
        <v>152</v>
      </c>
      <c r="C147" s="49">
        <v>231.61064941181661</v>
      </c>
      <c r="D147" s="49">
        <v>104.90812543992681</v>
      </c>
      <c r="E147" s="50">
        <f t="shared" si="15"/>
        <v>2.2077474784776614</v>
      </c>
      <c r="F147" s="50">
        <f t="shared" si="16"/>
        <v>0.45295035313075921</v>
      </c>
      <c r="G147" s="51">
        <v>4.4114905869210803</v>
      </c>
      <c r="H147" s="51">
        <v>3.7244963028328919</v>
      </c>
      <c r="I147" s="51">
        <v>0.30357333556532468</v>
      </c>
      <c r="J147" s="51">
        <v>2.2253246286825341</v>
      </c>
      <c r="K147" s="52">
        <v>0.67939278098679801</v>
      </c>
      <c r="L147" s="51">
        <v>3.294982702386597</v>
      </c>
      <c r="M147" s="51">
        <v>2.2382607601979161</v>
      </c>
      <c r="N147" s="51">
        <v>0.1050342939959187</v>
      </c>
      <c r="O147" s="51">
        <v>2.753158391432704</v>
      </c>
      <c r="P147" s="55">
        <v>1</v>
      </c>
      <c r="Q147" s="53">
        <v>1714.4</v>
      </c>
      <c r="R147" s="53">
        <v>30.2</v>
      </c>
      <c r="S147" s="53">
        <v>1711.1</v>
      </c>
      <c r="T147" s="53">
        <v>32.799999999999997</v>
      </c>
      <c r="U147" s="17">
        <v>1718.4</v>
      </c>
      <c r="V147" s="53">
        <v>49.5</v>
      </c>
      <c r="W147" s="53">
        <v>1713.2</v>
      </c>
      <c r="X147" s="53">
        <v>28.8</v>
      </c>
      <c r="Y147" s="26"/>
      <c r="Z147" s="8">
        <v>0.43</v>
      </c>
      <c r="AA147" s="8">
        <f t="shared" si="17"/>
        <v>0.42481378026070615</v>
      </c>
      <c r="AB147" s="20"/>
    </row>
    <row r="148" spans="1:30" x14ac:dyDescent="0.3">
      <c r="A148" s="47">
        <v>24</v>
      </c>
      <c r="B148" s="47" t="s">
        <v>152</v>
      </c>
      <c r="C148" s="49">
        <v>171.35114882818399</v>
      </c>
      <c r="D148" s="49">
        <v>98.94312446001544</v>
      </c>
      <c r="E148" s="50">
        <f t="shared" si="15"/>
        <v>1.7318146133279815</v>
      </c>
      <c r="F148" s="50">
        <f t="shared" si="16"/>
        <v>0.57742901134107361</v>
      </c>
      <c r="G148" s="51">
        <v>4.4276725125704939</v>
      </c>
      <c r="H148" s="51">
        <v>2.0316871080952339</v>
      </c>
      <c r="I148" s="51">
        <v>0.30492199652588919</v>
      </c>
      <c r="J148" s="51">
        <v>1.3811327920837053</v>
      </c>
      <c r="K148" s="52">
        <v>0.62279639016661614</v>
      </c>
      <c r="L148" s="51">
        <v>3.2735019724694441</v>
      </c>
      <c r="M148" s="51">
        <v>1.3551585596652085</v>
      </c>
      <c r="N148" s="51">
        <v>0.10482795013087259</v>
      </c>
      <c r="O148" s="51">
        <v>1.5933175742883332</v>
      </c>
      <c r="P148" s="55">
        <v>1</v>
      </c>
      <c r="Q148" s="53">
        <v>1717.6</v>
      </c>
      <c r="R148" s="53">
        <v>16.5</v>
      </c>
      <c r="S148" s="53">
        <v>1716.1</v>
      </c>
      <c r="T148" s="53">
        <v>20.399999999999999</v>
      </c>
      <c r="U148" s="17">
        <v>1719.5</v>
      </c>
      <c r="V148" s="53">
        <v>28.7</v>
      </c>
      <c r="W148" s="53">
        <v>1717.2</v>
      </c>
      <c r="X148" s="53">
        <v>16.100000000000001</v>
      </c>
      <c r="Y148" s="26"/>
      <c r="Z148" s="8">
        <v>0.2</v>
      </c>
      <c r="AA148" s="8">
        <f t="shared" si="17"/>
        <v>0.19773189880780251</v>
      </c>
      <c r="AB148" s="20"/>
    </row>
    <row r="149" spans="1:30" x14ac:dyDescent="0.3">
      <c r="A149" s="47">
        <v>9</v>
      </c>
      <c r="B149" s="47" t="s">
        <v>133</v>
      </c>
      <c r="C149" s="49">
        <v>371.83445787872091</v>
      </c>
      <c r="D149" s="49">
        <v>337.01270501401837</v>
      </c>
      <c r="E149" s="50">
        <f t="shared" si="15"/>
        <v>1.1033247481374748</v>
      </c>
      <c r="F149" s="50">
        <f t="shared" si="16"/>
        <v>0.90635146332763983</v>
      </c>
      <c r="G149" s="51">
        <v>4.2480198343311901</v>
      </c>
      <c r="H149" s="51">
        <v>3.7450999620018921</v>
      </c>
      <c r="I149" s="51">
        <v>0.2921832695999283</v>
      </c>
      <c r="J149" s="51">
        <v>1.6981078007630064</v>
      </c>
      <c r="K149" s="52">
        <v>0.1543621346112459</v>
      </c>
      <c r="L149" s="51">
        <v>3.4167167972107508</v>
      </c>
      <c r="M149" s="51">
        <v>1.4719501510516853</v>
      </c>
      <c r="N149" s="51">
        <v>0.1051202967787027</v>
      </c>
      <c r="O149" s="51">
        <v>3.8048075643927159</v>
      </c>
      <c r="P149" s="55">
        <v>0</v>
      </c>
      <c r="Q149" s="53">
        <v>1683.3</v>
      </c>
      <c r="R149" s="53">
        <v>30.2</v>
      </c>
      <c r="S149" s="53">
        <v>1651.5</v>
      </c>
      <c r="T149" s="53">
        <v>24.2</v>
      </c>
      <c r="U149" s="17">
        <v>1723.2</v>
      </c>
      <c r="V149" s="53">
        <v>69.599999999999994</v>
      </c>
      <c r="W149" s="53">
        <v>1663.1</v>
      </c>
      <c r="X149" s="53">
        <v>20.5</v>
      </c>
      <c r="Y149" s="26"/>
      <c r="Z149" s="8">
        <v>4.2</v>
      </c>
      <c r="AA149" s="8">
        <f t="shared" si="17"/>
        <v>4.160863509749305</v>
      </c>
      <c r="AB149" s="20"/>
    </row>
    <row r="150" spans="1:30" x14ac:dyDescent="0.3">
      <c r="A150" s="47">
        <v>62</v>
      </c>
      <c r="B150" s="47" t="s">
        <v>133</v>
      </c>
      <c r="C150" s="49">
        <v>242.1389099221</v>
      </c>
      <c r="D150" s="49">
        <v>132.94447833696591</v>
      </c>
      <c r="E150" s="50">
        <f t="shared" si="15"/>
        <v>1.8213536428971944</v>
      </c>
      <c r="F150" s="50">
        <f t="shared" si="16"/>
        <v>0.54904219391974751</v>
      </c>
      <c r="G150" s="51">
        <v>4.561009293560736</v>
      </c>
      <c r="H150" s="51">
        <v>3.6496344200551158</v>
      </c>
      <c r="I150" s="51">
        <v>0.31304753391129753</v>
      </c>
      <c r="J150" s="51">
        <v>3.5876165587350122</v>
      </c>
      <c r="K150" s="52">
        <v>0.73612275531216509</v>
      </c>
      <c r="L150" s="51">
        <v>3.213710935162899</v>
      </c>
      <c r="M150" s="51">
        <v>3.821131920798988</v>
      </c>
      <c r="N150" s="51">
        <v>0.1056435858269761</v>
      </c>
      <c r="O150" s="51">
        <v>2.6708308423556399</v>
      </c>
      <c r="P150" s="55">
        <v>0</v>
      </c>
      <c r="Q150" s="53">
        <v>1742.2</v>
      </c>
      <c r="R150" s="53">
        <v>29.8</v>
      </c>
      <c r="S150" s="53">
        <v>1755.5</v>
      </c>
      <c r="T150" s="53">
        <v>54</v>
      </c>
      <c r="U150" s="17">
        <v>1726.3</v>
      </c>
      <c r="V150" s="53">
        <v>47.3</v>
      </c>
      <c r="W150" s="53">
        <v>1739.4</v>
      </c>
      <c r="X150" s="53">
        <v>28.7</v>
      </c>
      <c r="Y150" s="26"/>
      <c r="Z150" s="8">
        <v>-1.7</v>
      </c>
      <c r="AA150" s="8">
        <f t="shared" si="17"/>
        <v>-1.6914788854776077</v>
      </c>
      <c r="AB150" s="20"/>
    </row>
    <row r="151" spans="1:30" x14ac:dyDescent="0.3">
      <c r="A151" s="47">
        <v>69</v>
      </c>
      <c r="B151" s="47" t="s">
        <v>133</v>
      </c>
      <c r="C151" s="49">
        <v>302.57002090587201</v>
      </c>
      <c r="D151" s="49">
        <v>204.94095761338815</v>
      </c>
      <c r="E151" s="50">
        <f t="shared" si="15"/>
        <v>1.4763765351221627</v>
      </c>
      <c r="F151" s="50">
        <f t="shared" si="16"/>
        <v>0.67733398371659637</v>
      </c>
      <c r="G151" s="51">
        <v>4.5755080768672336</v>
      </c>
      <c r="H151" s="51">
        <v>1.6701650496881431</v>
      </c>
      <c r="I151" s="51">
        <v>0.31378298106078317</v>
      </c>
      <c r="J151" s="51">
        <v>1.4864262549761909</v>
      </c>
      <c r="K151" s="52">
        <v>0.66121979386877949</v>
      </c>
      <c r="L151" s="51">
        <v>3.187146901715503</v>
      </c>
      <c r="M151" s="51">
        <v>1.4792474655621297</v>
      </c>
      <c r="N151" s="51">
        <v>0.1053115127301017</v>
      </c>
      <c r="O151" s="51">
        <v>1.2974670224763507</v>
      </c>
      <c r="P151" s="55">
        <v>0</v>
      </c>
      <c r="Q151" s="53">
        <v>1744.9</v>
      </c>
      <c r="R151" s="53">
        <v>13.6</v>
      </c>
      <c r="S151" s="53">
        <v>1760.4</v>
      </c>
      <c r="T151" s="53">
        <v>22.4</v>
      </c>
      <c r="U151" s="17">
        <v>1726.4</v>
      </c>
      <c r="V151" s="53">
        <v>23.6</v>
      </c>
      <c r="W151" s="53">
        <v>1744</v>
      </c>
      <c r="X151" s="53">
        <v>13.6</v>
      </c>
      <c r="Y151" s="26"/>
      <c r="Z151" s="8">
        <v>-2</v>
      </c>
      <c r="AA151" s="8">
        <f t="shared" si="17"/>
        <v>-1.9694161260426171</v>
      </c>
      <c r="AB151" s="20" t="s">
        <v>24</v>
      </c>
    </row>
    <row r="152" spans="1:30" x14ac:dyDescent="0.3">
      <c r="A152" s="1">
        <v>2</v>
      </c>
      <c r="B152" s="1" t="s">
        <v>133</v>
      </c>
      <c r="C152" s="12">
        <v>581.53147087773527</v>
      </c>
      <c r="D152" s="12">
        <v>323.99294889671722</v>
      </c>
      <c r="E152" s="8">
        <f t="shared" si="15"/>
        <v>1.7948892803315804</v>
      </c>
      <c r="F152" s="8">
        <f t="shared" si="16"/>
        <v>0.55713742956627621</v>
      </c>
      <c r="G152" s="11">
        <v>4.3431785662864897</v>
      </c>
      <c r="H152" s="11">
        <v>4.5988662595021079</v>
      </c>
      <c r="I152" s="11">
        <v>0.2970797197402964</v>
      </c>
      <c r="J152" s="11">
        <v>2.795427027240474</v>
      </c>
      <c r="K152" s="9">
        <v>0.53289751260597784</v>
      </c>
      <c r="L152" s="11">
        <v>3.3687942422511381</v>
      </c>
      <c r="M152" s="11">
        <v>2.885950739082122</v>
      </c>
      <c r="N152" s="11">
        <v>0.1057966754670525</v>
      </c>
      <c r="O152" s="11">
        <v>3.8956165225058239</v>
      </c>
      <c r="P152" s="27">
        <v>0</v>
      </c>
      <c r="Q152" s="10">
        <v>1701.6</v>
      </c>
      <c r="R152" s="10">
        <v>37.200000000000003</v>
      </c>
      <c r="S152" s="10">
        <v>1676.4</v>
      </c>
      <c r="T152" s="10">
        <v>40.4</v>
      </c>
      <c r="U152" s="17">
        <v>1732.7</v>
      </c>
      <c r="V152" s="10">
        <v>70.2</v>
      </c>
      <c r="W152" s="26">
        <v>1690.9</v>
      </c>
      <c r="X152" s="26">
        <v>34.299999999999997</v>
      </c>
      <c r="Y152" s="26"/>
      <c r="Z152" s="8">
        <v>3.2</v>
      </c>
      <c r="AA152" s="8">
        <f t="shared" si="17"/>
        <v>3.2492641542101808</v>
      </c>
      <c r="AB152" s="20"/>
    </row>
    <row r="153" spans="1:30" x14ac:dyDescent="0.3">
      <c r="A153" s="1">
        <v>44</v>
      </c>
      <c r="B153" s="1" t="s">
        <v>134</v>
      </c>
      <c r="C153" s="12">
        <v>418.09556330151071</v>
      </c>
      <c r="D153" s="12">
        <v>335.81043128800462</v>
      </c>
      <c r="E153" s="8">
        <f t="shared" si="15"/>
        <v>1.2450344728658385</v>
      </c>
      <c r="F153" s="8">
        <f t="shared" si="16"/>
        <v>0.80319061182152285</v>
      </c>
      <c r="G153" s="11">
        <v>4.7334043181194039</v>
      </c>
      <c r="H153" s="11">
        <v>3.0053392701160981</v>
      </c>
      <c r="I153" s="11">
        <v>0.32281812239850938</v>
      </c>
      <c r="J153" s="11">
        <v>2.307018560646632</v>
      </c>
      <c r="K153" s="9">
        <v>0.37469235302677212</v>
      </c>
      <c r="L153" s="11">
        <v>3.1134226266604021</v>
      </c>
      <c r="M153" s="11">
        <v>2.4096633917080461</v>
      </c>
      <c r="N153" s="11">
        <v>0.1064099098645402</v>
      </c>
      <c r="O153" s="11">
        <v>3.04757035436158</v>
      </c>
      <c r="P153" s="27">
        <v>0</v>
      </c>
      <c r="Q153" s="10">
        <v>1773.1</v>
      </c>
      <c r="R153" s="10">
        <v>24.7</v>
      </c>
      <c r="S153" s="10">
        <v>1804.4</v>
      </c>
      <c r="T153" s="10">
        <v>35.6</v>
      </c>
      <c r="U153" s="17">
        <v>1736.5</v>
      </c>
      <c r="V153" s="10">
        <v>54.4</v>
      </c>
      <c r="W153" s="26">
        <v>1780.1</v>
      </c>
      <c r="X153" s="26">
        <v>23.1</v>
      </c>
      <c r="Y153" s="26"/>
      <c r="Z153" s="8">
        <v>-3.9</v>
      </c>
      <c r="AA153" s="8">
        <f t="shared" si="17"/>
        <v>-3.9101641232363988</v>
      </c>
      <c r="AB153" s="20"/>
    </row>
    <row r="154" spans="1:30" x14ac:dyDescent="0.3">
      <c r="A154" s="1">
        <v>84</v>
      </c>
      <c r="B154" s="1" t="s">
        <v>125</v>
      </c>
      <c r="C154" s="12">
        <v>455.31709520085201</v>
      </c>
      <c r="D154" s="12">
        <v>302.46940972501852</v>
      </c>
      <c r="E154" s="8">
        <f t="shared" si="15"/>
        <v>1.5053327065860664</v>
      </c>
      <c r="F154" s="8">
        <f t="shared" si="16"/>
        <v>0.66430497100398023</v>
      </c>
      <c r="G154" s="11">
        <v>4.6471669296579696</v>
      </c>
      <c r="H154" s="11">
        <v>1.9889112281864343</v>
      </c>
      <c r="I154" s="11">
        <v>0.31572005045157769</v>
      </c>
      <c r="J154" s="11">
        <v>1.5929409254039952</v>
      </c>
      <c r="K154" s="9">
        <v>0.45494200512644739</v>
      </c>
      <c r="L154" s="11">
        <v>3.1701714818622748</v>
      </c>
      <c r="M154" s="11">
        <v>1.643362635737722</v>
      </c>
      <c r="N154" s="11">
        <v>0.1065138201087289</v>
      </c>
      <c r="O154" s="11">
        <v>2.015771108396518</v>
      </c>
      <c r="P154" s="27">
        <v>0</v>
      </c>
      <c r="Q154" s="10">
        <v>1757.8</v>
      </c>
      <c r="R154" s="10">
        <v>16.3</v>
      </c>
      <c r="S154" s="10">
        <v>1770.2</v>
      </c>
      <c r="T154" s="10">
        <v>24.2</v>
      </c>
      <c r="U154" s="17">
        <v>1743</v>
      </c>
      <c r="V154" s="10">
        <v>34.1</v>
      </c>
      <c r="W154" s="26">
        <v>1759.9</v>
      </c>
      <c r="X154" s="26">
        <v>15.8</v>
      </c>
      <c r="Y154" s="26"/>
      <c r="Z154" s="8">
        <v>-1.6</v>
      </c>
      <c r="AA154" s="8">
        <f t="shared" si="17"/>
        <v>-1.5605278255880677</v>
      </c>
      <c r="AB154" s="20"/>
    </row>
    <row r="155" spans="1:30" x14ac:dyDescent="0.3">
      <c r="A155" s="1">
        <v>27</v>
      </c>
      <c r="B155" s="1" t="s">
        <v>125</v>
      </c>
      <c r="C155" s="12">
        <v>308.35430056907711</v>
      </c>
      <c r="D155" s="12">
        <v>327.46067794438608</v>
      </c>
      <c r="E155" s="8">
        <f t="shared" si="15"/>
        <v>0.94165291083116287</v>
      </c>
      <c r="F155" s="8">
        <f t="shared" si="16"/>
        <v>1.0619624157666929</v>
      </c>
      <c r="G155" s="11">
        <v>4.7541614782913166</v>
      </c>
      <c r="H155" s="11">
        <v>2.132602342652882</v>
      </c>
      <c r="I155" s="11">
        <v>0.32027693687967079</v>
      </c>
      <c r="J155" s="11">
        <v>2.106673979378678</v>
      </c>
      <c r="K155" s="9">
        <v>0.8500465613371293</v>
      </c>
      <c r="L155" s="11">
        <v>3.132241536099484</v>
      </c>
      <c r="M155" s="11">
        <v>2.2488987856514862</v>
      </c>
      <c r="N155" s="11">
        <v>0.10727130374802279</v>
      </c>
      <c r="O155" s="11">
        <v>1.1616927103590149</v>
      </c>
      <c r="P155" s="27">
        <v>0</v>
      </c>
      <c r="Q155" s="10">
        <v>1776.8</v>
      </c>
      <c r="R155" s="10">
        <v>17.5</v>
      </c>
      <c r="S155" s="10">
        <v>1789.7</v>
      </c>
      <c r="T155" s="10">
        <v>32.299999999999997</v>
      </c>
      <c r="U155" s="17">
        <v>1761.7</v>
      </c>
      <c r="V155" s="10">
        <v>20.8</v>
      </c>
      <c r="W155" s="26">
        <v>1771</v>
      </c>
      <c r="X155" s="26">
        <v>15.2</v>
      </c>
      <c r="Y155" s="26"/>
      <c r="Z155" s="8">
        <v>-1.6</v>
      </c>
      <c r="AA155" s="8">
        <f t="shared" si="17"/>
        <v>-1.5893739002100347</v>
      </c>
      <c r="AB155" s="20"/>
    </row>
    <row r="156" spans="1:30" x14ac:dyDescent="0.3">
      <c r="A156" s="1">
        <v>19</v>
      </c>
      <c r="B156" s="1" t="s">
        <v>125</v>
      </c>
      <c r="C156" s="12">
        <v>265.05313728459959</v>
      </c>
      <c r="D156" s="12">
        <v>166.43408721190841</v>
      </c>
      <c r="E156" s="8">
        <f t="shared" si="15"/>
        <v>1.5925411778605589</v>
      </c>
      <c r="F156" s="8">
        <f t="shared" si="16"/>
        <v>0.62792724853960347</v>
      </c>
      <c r="G156" s="11">
        <v>4.818383276363936</v>
      </c>
      <c r="H156" s="11">
        <v>4.0650313735260601</v>
      </c>
      <c r="I156" s="11">
        <v>0.31935989788271057</v>
      </c>
      <c r="J156" s="11">
        <v>1.8838925308667236</v>
      </c>
      <c r="K156" s="9">
        <v>0.89518232512268159</v>
      </c>
      <c r="L156" s="11">
        <v>3.1339701737844141</v>
      </c>
      <c r="M156" s="11">
        <v>1.8292238217688621</v>
      </c>
      <c r="N156" s="11">
        <v>0.1082783146903734</v>
      </c>
      <c r="O156" s="11">
        <v>2.276583714779862</v>
      </c>
      <c r="P156" s="27">
        <v>0</v>
      </c>
      <c r="Q156" s="10">
        <v>1788</v>
      </c>
      <c r="R156" s="10">
        <v>33.5</v>
      </c>
      <c r="S156" s="10">
        <v>1784.8</v>
      </c>
      <c r="T156" s="10">
        <v>28.8</v>
      </c>
      <c r="U156" s="17">
        <v>1791.8</v>
      </c>
      <c r="V156" s="10">
        <v>45</v>
      </c>
      <c r="W156" s="26">
        <v>1784.3</v>
      </c>
      <c r="X156" s="26">
        <v>28.8</v>
      </c>
      <c r="Y156" s="26"/>
      <c r="Z156" s="8">
        <v>0.39</v>
      </c>
      <c r="AA156" s="8">
        <f t="shared" si="17"/>
        <v>0.39066860140640358</v>
      </c>
      <c r="AB156" s="20"/>
    </row>
    <row r="157" spans="1:30" x14ac:dyDescent="0.3">
      <c r="A157" s="33" t="s">
        <v>28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26"/>
      <c r="Z157" s="8"/>
      <c r="AA157" s="8"/>
      <c r="AB157" s="20"/>
    </row>
    <row r="158" spans="1:30" x14ac:dyDescent="0.3">
      <c r="A158" s="1">
        <v>38</v>
      </c>
      <c r="B158" s="47" t="s">
        <v>150</v>
      </c>
      <c r="C158" s="12">
        <v>282.48048813519881</v>
      </c>
      <c r="D158" s="12">
        <v>2.2109386659700401</v>
      </c>
      <c r="E158" s="8">
        <v>127.7649590569993</v>
      </c>
      <c r="F158" s="8">
        <v>7.8268721516505466E-3</v>
      </c>
      <c r="G158" s="11">
        <v>1.7599117357260581</v>
      </c>
      <c r="H158" s="11">
        <v>1.5069056892590478</v>
      </c>
      <c r="I158" s="11">
        <v>0.1782577386593821</v>
      </c>
      <c r="J158" s="11">
        <v>1.1100430181113079</v>
      </c>
      <c r="K158" s="9">
        <v>0.37223087502459451</v>
      </c>
      <c r="L158" s="11">
        <v>5.5954440442656956</v>
      </c>
      <c r="M158" s="11">
        <v>1.1060221314833774</v>
      </c>
      <c r="N158" s="11">
        <v>7.139405614085631E-2</v>
      </c>
      <c r="O158" s="11">
        <v>1.5010616681138145</v>
      </c>
      <c r="P158" s="10">
        <v>1</v>
      </c>
      <c r="Q158" s="10">
        <v>1030.8</v>
      </c>
      <c r="R158" s="10">
        <v>9.6</v>
      </c>
      <c r="S158" s="17">
        <v>1056</v>
      </c>
      <c r="T158" s="10">
        <v>10.6</v>
      </c>
      <c r="U158" s="10">
        <v>977.8</v>
      </c>
      <c r="V158" s="10">
        <v>30</v>
      </c>
      <c r="W158" s="26">
        <v>1041.2</v>
      </c>
      <c r="X158" s="26">
        <v>8.1999999999999993</v>
      </c>
      <c r="Y158" s="26"/>
      <c r="Z158" s="8">
        <v>-8</v>
      </c>
      <c r="AA158" s="8">
        <v>-9.828079566240433</v>
      </c>
      <c r="AB158" s="20" t="s">
        <v>24</v>
      </c>
      <c r="AD158" s="21" t="s">
        <v>24</v>
      </c>
    </row>
    <row r="159" spans="1:30" x14ac:dyDescent="0.3">
      <c r="A159" s="1">
        <v>47</v>
      </c>
      <c r="B159" s="47" t="s">
        <v>150</v>
      </c>
      <c r="C159" s="12">
        <v>412.81839017893009</v>
      </c>
      <c r="D159" s="12">
        <v>1.7785450941930028</v>
      </c>
      <c r="E159" s="8">
        <v>232.11016213577781</v>
      </c>
      <c r="F159" s="8">
        <v>4.3082990886673398E-3</v>
      </c>
      <c r="G159" s="11">
        <v>1.7646632037059331</v>
      </c>
      <c r="H159" s="11">
        <v>1.5631374764642312</v>
      </c>
      <c r="I159" s="11">
        <v>0.17807115145181501</v>
      </c>
      <c r="J159" s="11">
        <v>1.0175231986296058</v>
      </c>
      <c r="K159" s="9">
        <v>0.51981627130935026</v>
      </c>
      <c r="L159" s="11">
        <v>5.6020726525071236</v>
      </c>
      <c r="M159" s="11">
        <v>1.0280976149295336</v>
      </c>
      <c r="N159" s="11">
        <v>7.1633404663684716E-2</v>
      </c>
      <c r="O159" s="11">
        <v>1.316107014049207</v>
      </c>
      <c r="P159" s="10">
        <v>1</v>
      </c>
      <c r="Q159" s="10">
        <v>1032.7</v>
      </c>
      <c r="R159" s="10">
        <v>9.9</v>
      </c>
      <c r="S159" s="17">
        <v>1056</v>
      </c>
      <c r="T159" s="10">
        <v>9.6999999999999993</v>
      </c>
      <c r="U159" s="10">
        <v>983.6</v>
      </c>
      <c r="V159" s="10">
        <v>27</v>
      </c>
      <c r="W159" s="26">
        <v>1044.5999999999999</v>
      </c>
      <c r="X159" s="26">
        <v>8.5</v>
      </c>
      <c r="Y159" s="26"/>
      <c r="Z159" s="8">
        <v>-7.4</v>
      </c>
      <c r="AA159" s="8">
        <v>-8.8342377855782956</v>
      </c>
      <c r="AB159" s="20"/>
      <c r="AD159" s="21" t="s">
        <v>24</v>
      </c>
    </row>
    <row r="160" spans="1:30" x14ac:dyDescent="0.3">
      <c r="A160" s="1">
        <v>60</v>
      </c>
      <c r="B160" s="47" t="s">
        <v>150</v>
      </c>
      <c r="C160" s="12">
        <v>316.10916789948408</v>
      </c>
      <c r="D160" s="12">
        <v>1.9153381616803551</v>
      </c>
      <c r="E160" s="8">
        <v>165.04091769474104</v>
      </c>
      <c r="F160" s="8">
        <v>6.0591034875944862E-3</v>
      </c>
      <c r="G160" s="11">
        <v>1.7666300834997319</v>
      </c>
      <c r="H160" s="11">
        <v>1.8688309206163476</v>
      </c>
      <c r="I160" s="11">
        <v>0.17791404880045911</v>
      </c>
      <c r="J160" s="11">
        <v>1.3341935999173888</v>
      </c>
      <c r="K160" s="9">
        <v>0.49357912096773182</v>
      </c>
      <c r="L160" s="11">
        <v>5.616100064455896</v>
      </c>
      <c r="M160" s="11">
        <v>1.311066359251857</v>
      </c>
      <c r="N160" s="11">
        <v>7.1742295933790848E-2</v>
      </c>
      <c r="O160" s="11">
        <v>1.6437889981789635</v>
      </c>
      <c r="P160" s="10">
        <v>1</v>
      </c>
      <c r="Q160" s="10">
        <v>1033.4000000000001</v>
      </c>
      <c r="R160" s="10">
        <v>11.9</v>
      </c>
      <c r="S160" s="17">
        <v>1056</v>
      </c>
      <c r="T160" s="10">
        <v>12.7</v>
      </c>
      <c r="U160" s="10">
        <v>985.9</v>
      </c>
      <c r="V160" s="10">
        <v>33.4</v>
      </c>
      <c r="W160" s="26">
        <v>1043</v>
      </c>
      <c r="X160" s="26">
        <v>10.5</v>
      </c>
      <c r="Y160" s="26"/>
      <c r="Z160" s="8">
        <v>-7.1</v>
      </c>
      <c r="AA160" s="8">
        <v>-8.6463940735266362</v>
      </c>
      <c r="AB160" s="20"/>
      <c r="AD160" s="21" t="s">
        <v>24</v>
      </c>
    </row>
    <row r="161" spans="1:30" x14ac:dyDescent="0.3">
      <c r="A161" s="1">
        <v>15</v>
      </c>
      <c r="B161" s="47" t="s">
        <v>150</v>
      </c>
      <c r="C161" s="12">
        <v>324.75377346619427</v>
      </c>
      <c r="D161" s="12">
        <v>10.481741557435736</v>
      </c>
      <c r="E161" s="8">
        <v>30.98280678708533</v>
      </c>
      <c r="F161" s="8">
        <v>3.2275965404684817E-2</v>
      </c>
      <c r="G161" s="11">
        <v>2.032462289516773</v>
      </c>
      <c r="H161" s="11">
        <v>2.5510470084369299</v>
      </c>
      <c r="I161" s="11">
        <v>0.1857028697063475</v>
      </c>
      <c r="J161" s="11">
        <v>1.5445702505858321</v>
      </c>
      <c r="K161" s="9">
        <v>0.48906925541035418</v>
      </c>
      <c r="L161" s="11">
        <v>5.3804819858909827</v>
      </c>
      <c r="M161" s="11">
        <v>1.6211887907608338</v>
      </c>
      <c r="N161" s="11">
        <v>7.898510519733605E-2</v>
      </c>
      <c r="O161" s="11">
        <v>2.1807936383454201</v>
      </c>
      <c r="P161" s="10">
        <v>1</v>
      </c>
      <c r="Q161" s="10">
        <v>1126.3</v>
      </c>
      <c r="R161" s="10">
        <v>17</v>
      </c>
      <c r="S161" s="17">
        <v>1099.7</v>
      </c>
      <c r="T161" s="10">
        <v>15.3</v>
      </c>
      <c r="U161" s="10">
        <v>1178</v>
      </c>
      <c r="V161" s="10">
        <v>43.5</v>
      </c>
      <c r="W161" s="26">
        <v>1109.9000000000001</v>
      </c>
      <c r="X161" s="26">
        <v>14</v>
      </c>
      <c r="Y161" s="26"/>
      <c r="Z161" s="8">
        <v>6.6</v>
      </c>
      <c r="AA161" s="8">
        <v>5.4080811114346545</v>
      </c>
      <c r="AB161" s="20" t="s">
        <v>24</v>
      </c>
      <c r="AD161" s="21" t="s">
        <v>24</v>
      </c>
    </row>
    <row r="162" spans="1:30" x14ac:dyDescent="0.3">
      <c r="A162" s="1">
        <v>41</v>
      </c>
      <c r="B162" s="47" t="s">
        <v>133</v>
      </c>
      <c r="C162" s="12">
        <v>61.599263557563283</v>
      </c>
      <c r="D162" s="12">
        <v>6.5685812303216222</v>
      </c>
      <c r="E162" s="8">
        <v>9.377864320716812</v>
      </c>
      <c r="F162" s="8">
        <v>0.1066340870160471</v>
      </c>
      <c r="G162" s="11">
        <v>2.3232263661780852</v>
      </c>
      <c r="H162" s="11">
        <v>9.0893135225918318</v>
      </c>
      <c r="I162" s="11">
        <v>0.18468715296689231</v>
      </c>
      <c r="J162" s="11">
        <v>5.587776758476628</v>
      </c>
      <c r="K162" s="9">
        <v>0.90179982868024022</v>
      </c>
      <c r="L162" s="11">
        <v>5.5294710737793764</v>
      </c>
      <c r="M162" s="11">
        <v>4.9619956547889821</v>
      </c>
      <c r="N162" s="11">
        <v>9.0044922998543886E-2</v>
      </c>
      <c r="O162" s="11">
        <v>4.6737679950293263</v>
      </c>
      <c r="P162" s="10">
        <v>0</v>
      </c>
      <c r="Q162" s="10">
        <v>1219.3</v>
      </c>
      <c r="R162" s="10">
        <v>63.2</v>
      </c>
      <c r="S162" s="10">
        <v>1094.2</v>
      </c>
      <c r="T162" s="10">
        <v>55.1</v>
      </c>
      <c r="U162" s="17">
        <v>1448.1</v>
      </c>
      <c r="V162" s="10">
        <v>88</v>
      </c>
      <c r="W162" s="26">
        <v>1005.4</v>
      </c>
      <c r="X162" s="26">
        <v>58.9</v>
      </c>
      <c r="Y162" s="26"/>
      <c r="Z162" s="8">
        <v>24</v>
      </c>
      <c r="AA162" s="8">
        <v>22.139533836836847</v>
      </c>
      <c r="AB162" s="20" t="s">
        <v>24</v>
      </c>
      <c r="AD162" s="21" t="s">
        <v>24</v>
      </c>
    </row>
    <row r="163" spans="1:30" x14ac:dyDescent="0.3">
      <c r="A163" s="1">
        <v>89</v>
      </c>
      <c r="B163" s="47" t="s">
        <v>152</v>
      </c>
      <c r="C163" s="12">
        <v>267.87490082168023</v>
      </c>
      <c r="D163" s="12">
        <v>38.253330306028943</v>
      </c>
      <c r="E163" s="8">
        <v>7.0026556819671626</v>
      </c>
      <c r="F163" s="8">
        <v>0.14280296581983071</v>
      </c>
      <c r="G163" s="11">
        <v>3.1457966804189899</v>
      </c>
      <c r="H163" s="11">
        <v>2.4008756297343639</v>
      </c>
      <c r="I163" s="11">
        <v>0.24323482380897671</v>
      </c>
      <c r="J163" s="11">
        <v>1.4727707733644093</v>
      </c>
      <c r="K163" s="9">
        <v>0.38425713330970712</v>
      </c>
      <c r="L163" s="11">
        <v>4.1074522124745521</v>
      </c>
      <c r="M163" s="11">
        <v>1.4899451664888579</v>
      </c>
      <c r="N163" s="11">
        <v>9.356595156467877E-2</v>
      </c>
      <c r="O163" s="11">
        <v>2.316843344340128</v>
      </c>
      <c r="P163" s="10">
        <v>1</v>
      </c>
      <c r="Q163" s="10">
        <v>1444</v>
      </c>
      <c r="R163" s="10">
        <v>18.100000000000001</v>
      </c>
      <c r="S163" s="10">
        <v>1402.3</v>
      </c>
      <c r="T163" s="10">
        <v>18.2</v>
      </c>
      <c r="U163" s="17">
        <v>1506</v>
      </c>
      <c r="V163" s="10">
        <v>42.3</v>
      </c>
      <c r="W163" s="26">
        <v>1422.6</v>
      </c>
      <c r="X163" s="26">
        <v>15.4</v>
      </c>
      <c r="Y163" s="26"/>
      <c r="Z163" s="8">
        <v>6.9</v>
      </c>
      <c r="AA163" s="8">
        <v>5.8862846828441775</v>
      </c>
      <c r="AB163" s="20" t="s">
        <v>24</v>
      </c>
      <c r="AD163" s="21" t="s">
        <v>24</v>
      </c>
    </row>
    <row r="164" spans="1:30" x14ac:dyDescent="0.3">
      <c r="A164" s="1">
        <v>88</v>
      </c>
      <c r="B164" s="47" t="s">
        <v>133</v>
      </c>
      <c r="C164" s="12">
        <v>193.1595163913139</v>
      </c>
      <c r="D164" s="12">
        <v>55.742150592714218</v>
      </c>
      <c r="E164" s="8">
        <v>3.4652325814024265</v>
      </c>
      <c r="F164" s="8">
        <v>0.28858091816604309</v>
      </c>
      <c r="G164" s="11">
        <v>3.4457670355104191</v>
      </c>
      <c r="H164" s="11">
        <v>2.0052893277300798</v>
      </c>
      <c r="I164" s="11">
        <v>0.25822112434914579</v>
      </c>
      <c r="J164" s="11">
        <v>1.2568843539321468</v>
      </c>
      <c r="K164" s="9">
        <v>0.42279654404165212</v>
      </c>
      <c r="L164" s="11">
        <v>3.868893044655028</v>
      </c>
      <c r="M164" s="11">
        <v>1.23322887541535</v>
      </c>
      <c r="N164" s="11">
        <v>9.645349498539918E-2</v>
      </c>
      <c r="O164" s="11">
        <v>1.9003567479151087</v>
      </c>
      <c r="P164" s="10">
        <v>0</v>
      </c>
      <c r="Q164" s="10">
        <v>1515</v>
      </c>
      <c r="R164" s="10">
        <v>15.5</v>
      </c>
      <c r="S164" s="10">
        <v>1479.6</v>
      </c>
      <c r="T164" s="10">
        <v>16.3</v>
      </c>
      <c r="U164" s="17">
        <v>1564.7</v>
      </c>
      <c r="V164" s="10">
        <v>34.200000000000003</v>
      </c>
      <c r="W164" s="26">
        <v>1498.4</v>
      </c>
      <c r="X164" s="26">
        <v>13.6</v>
      </c>
      <c r="Y164" s="26"/>
      <c r="Z164" s="8">
        <v>5.4</v>
      </c>
      <c r="AA164" s="8">
        <v>4.4266399317970411</v>
      </c>
      <c r="AB164" s="20" t="s">
        <v>24</v>
      </c>
      <c r="AD164" s="21" t="s">
        <v>24</v>
      </c>
    </row>
    <row r="165" spans="1:30" x14ac:dyDescent="0.3">
      <c r="A165" s="1">
        <v>57</v>
      </c>
      <c r="B165" s="47" t="s">
        <v>133</v>
      </c>
      <c r="C165" s="12">
        <v>246.5921803567951</v>
      </c>
      <c r="D165" s="12">
        <v>126.12671583527103</v>
      </c>
      <c r="E165" s="8">
        <v>1.9551145744479632</v>
      </c>
      <c r="F165" s="8">
        <v>0.51147897574358536</v>
      </c>
      <c r="G165" s="11">
        <v>3.8741107656660669</v>
      </c>
      <c r="H165" s="11">
        <v>1.7704641933967131</v>
      </c>
      <c r="I165" s="11">
        <v>0.28920789707366279</v>
      </c>
      <c r="J165" s="11">
        <v>1.1915799445892588</v>
      </c>
      <c r="K165" s="9">
        <v>0.42721867798220092</v>
      </c>
      <c r="L165" s="11">
        <v>3.4523208899060891</v>
      </c>
      <c r="M165" s="11">
        <v>1.1926385518415175</v>
      </c>
      <c r="N165" s="11">
        <v>9.6821287224227504E-2</v>
      </c>
      <c r="O165" s="11">
        <v>1.6651918692469261</v>
      </c>
      <c r="P165" s="10">
        <v>0</v>
      </c>
      <c r="Q165" s="10">
        <v>1608.3</v>
      </c>
      <c r="R165" s="10">
        <v>14</v>
      </c>
      <c r="S165" s="10">
        <v>1636.5</v>
      </c>
      <c r="T165" s="10">
        <v>16.899999999999999</v>
      </c>
      <c r="U165" s="17">
        <v>1571.5</v>
      </c>
      <c r="V165" s="10">
        <v>30.4</v>
      </c>
      <c r="W165" s="26">
        <v>1617.7</v>
      </c>
      <c r="X165" s="26">
        <v>12.6</v>
      </c>
      <c r="Y165" s="26"/>
      <c r="Z165" s="8">
        <v>-4.0999999999999996</v>
      </c>
      <c r="AA165" s="8">
        <v>-5.1326107752032186</v>
      </c>
      <c r="AB165" s="20" t="s">
        <v>24</v>
      </c>
      <c r="AD165" s="21" t="s">
        <v>24</v>
      </c>
    </row>
    <row r="166" spans="1:30" x14ac:dyDescent="0.3">
      <c r="A166" s="1">
        <v>5</v>
      </c>
      <c r="B166" s="47" t="s">
        <v>133</v>
      </c>
      <c r="C166" s="12">
        <v>415.33691454744252</v>
      </c>
      <c r="D166" s="12">
        <v>202.03934917209418</v>
      </c>
      <c r="E166" s="8">
        <v>2.0557228888797527</v>
      </c>
      <c r="F166" s="8">
        <v>0.48644688708259742</v>
      </c>
      <c r="G166" s="11">
        <v>4.0217710808219724</v>
      </c>
      <c r="H166" s="11">
        <v>1.6813652203838529</v>
      </c>
      <c r="I166" s="11">
        <v>0.29958754891339529</v>
      </c>
      <c r="J166" s="11">
        <v>1.4516210665893401</v>
      </c>
      <c r="K166" s="9">
        <v>0.68977672440222315</v>
      </c>
      <c r="L166" s="11">
        <v>3.3344640497531959</v>
      </c>
      <c r="M166" s="11">
        <v>1.549474191739536</v>
      </c>
      <c r="N166" s="11">
        <v>9.6859257794625078E-2</v>
      </c>
      <c r="O166" s="11">
        <v>1.297841826512935</v>
      </c>
      <c r="P166" s="10">
        <v>0</v>
      </c>
      <c r="Q166" s="10">
        <v>1638.7</v>
      </c>
      <c r="R166" s="10">
        <v>13.4</v>
      </c>
      <c r="S166" s="10">
        <v>1691.3</v>
      </c>
      <c r="T166" s="10">
        <v>21.2</v>
      </c>
      <c r="U166" s="17">
        <v>1571.7</v>
      </c>
      <c r="V166" s="10">
        <v>23</v>
      </c>
      <c r="W166" s="26">
        <v>1634.9</v>
      </c>
      <c r="X166" s="26">
        <v>13.2</v>
      </c>
      <c r="Y166" s="26"/>
      <c r="Z166" s="8">
        <v>-7.6</v>
      </c>
      <c r="AA166" s="8">
        <v>-8.2321755731050672</v>
      </c>
      <c r="AB166" s="20" t="s">
        <v>24</v>
      </c>
      <c r="AD166" s="21" t="s">
        <v>24</v>
      </c>
    </row>
    <row r="167" spans="1:30" x14ac:dyDescent="0.3">
      <c r="A167" s="1">
        <v>8</v>
      </c>
      <c r="B167" s="47" t="s">
        <v>133</v>
      </c>
      <c r="C167" s="12">
        <v>252.9454930498901</v>
      </c>
      <c r="D167" s="12">
        <v>78.78296251432495</v>
      </c>
      <c r="E167" s="8">
        <v>3.2106623688325699</v>
      </c>
      <c r="F167" s="8">
        <v>0.311462210946712</v>
      </c>
      <c r="G167" s="11">
        <v>3.507493383405027</v>
      </c>
      <c r="H167" s="11">
        <v>3.4431904863183398</v>
      </c>
      <c r="I167" s="11">
        <v>0.2573846774331161</v>
      </c>
      <c r="J167" s="11">
        <v>2.1083193813068362</v>
      </c>
      <c r="K167" s="9">
        <v>0.79414266615592499</v>
      </c>
      <c r="L167" s="11">
        <v>3.8854788085129588</v>
      </c>
      <c r="M167" s="11">
        <v>2.1253051319640042</v>
      </c>
      <c r="N167" s="11">
        <v>9.8183117061995923E-2</v>
      </c>
      <c r="O167" s="11">
        <v>2.2483264652758042</v>
      </c>
      <c r="P167" s="10">
        <v>0</v>
      </c>
      <c r="Q167" s="10">
        <v>1528.8</v>
      </c>
      <c r="R167" s="10">
        <v>26.7</v>
      </c>
      <c r="S167" s="10">
        <v>1474.5</v>
      </c>
      <c r="T167" s="10">
        <v>27.2</v>
      </c>
      <c r="U167" s="17">
        <v>1604.8</v>
      </c>
      <c r="V167" s="10">
        <v>39.9</v>
      </c>
      <c r="W167" s="26">
        <v>1500.4</v>
      </c>
      <c r="X167" s="26">
        <v>27.2</v>
      </c>
      <c r="Y167" s="26"/>
      <c r="Z167" s="8">
        <v>8.1</v>
      </c>
      <c r="AA167" s="8">
        <v>6.7397175577049211</v>
      </c>
      <c r="AB167" s="20" t="s">
        <v>24</v>
      </c>
      <c r="AD167" s="21" t="s">
        <v>24</v>
      </c>
    </row>
    <row r="168" spans="1:30" x14ac:dyDescent="0.3">
      <c r="A168" s="1">
        <v>50</v>
      </c>
      <c r="B168" s="47" t="s">
        <v>133</v>
      </c>
      <c r="C168" s="12">
        <v>500.34383745512372</v>
      </c>
      <c r="D168" s="12">
        <v>306.04575434440204</v>
      </c>
      <c r="E168" s="8">
        <v>1.634866128193605</v>
      </c>
      <c r="F168" s="8">
        <v>0.61167087797269326</v>
      </c>
      <c r="G168" s="11">
        <v>4.2727131116347419</v>
      </c>
      <c r="H168" s="11">
        <v>2.6842537483651698</v>
      </c>
      <c r="I168" s="11">
        <v>0.31182344920135169</v>
      </c>
      <c r="J168" s="11">
        <v>2.5307438288684421</v>
      </c>
      <c r="K168" s="9">
        <v>0.90226697562225511</v>
      </c>
      <c r="L168" s="11">
        <v>3.227747067499569</v>
      </c>
      <c r="M168" s="11">
        <v>2.410312458495238</v>
      </c>
      <c r="N168" s="11">
        <v>9.9063325290949536E-2</v>
      </c>
      <c r="O168" s="11">
        <v>1.11892771230571</v>
      </c>
      <c r="P168" s="10">
        <v>0</v>
      </c>
      <c r="Q168" s="10">
        <v>1688.2</v>
      </c>
      <c r="R168" s="10">
        <v>21.6</v>
      </c>
      <c r="S168" s="10">
        <v>1750.5</v>
      </c>
      <c r="T168" s="10">
        <v>38</v>
      </c>
      <c r="U168" s="17">
        <v>1611.6</v>
      </c>
      <c r="V168" s="10">
        <v>21.2</v>
      </c>
      <c r="W168" s="26">
        <v>1648.6</v>
      </c>
      <c r="X168" s="26">
        <v>17.7</v>
      </c>
      <c r="Y168" s="26"/>
      <c r="Z168" s="8">
        <v>-8.6</v>
      </c>
      <c r="AA168" s="8">
        <v>-9.0132348791918844</v>
      </c>
      <c r="AB168" s="20" t="s">
        <v>24</v>
      </c>
      <c r="AD168" s="21" t="s">
        <v>24</v>
      </c>
    </row>
    <row r="169" spans="1:30" x14ac:dyDescent="0.3">
      <c r="A169" s="1">
        <v>20</v>
      </c>
      <c r="B169" s="47" t="s">
        <v>133</v>
      </c>
      <c r="C169" s="12">
        <v>447.69999234944129</v>
      </c>
      <c r="D169" s="12">
        <v>218.14237541326978</v>
      </c>
      <c r="E169" s="8">
        <v>2.0523293170401926</v>
      </c>
      <c r="F169" s="8">
        <v>0.48725123775075713</v>
      </c>
      <c r="G169" s="11">
        <v>4.160009654104007</v>
      </c>
      <c r="H169" s="11">
        <v>1.6543357740537548</v>
      </c>
      <c r="I169" s="11">
        <v>0.30248070018148732</v>
      </c>
      <c r="J169" s="11">
        <v>1.43662239329691</v>
      </c>
      <c r="K169" s="9">
        <v>0.7449332602749057</v>
      </c>
      <c r="L169" s="11">
        <v>3.3011061565101838</v>
      </c>
      <c r="M169" s="11">
        <v>1.4559337307009419</v>
      </c>
      <c r="N169" s="11">
        <v>9.9272793744058757E-2</v>
      </c>
      <c r="O169" s="11">
        <v>1.0857126656675742</v>
      </c>
      <c r="P169" s="10">
        <v>0</v>
      </c>
      <c r="Q169" s="10">
        <v>1666.2</v>
      </c>
      <c r="R169" s="10">
        <v>13.3</v>
      </c>
      <c r="S169" s="10">
        <v>1701.2</v>
      </c>
      <c r="T169" s="10">
        <v>21.1</v>
      </c>
      <c r="U169" s="17">
        <v>1622.3</v>
      </c>
      <c r="V169" s="10">
        <v>20.5</v>
      </c>
      <c r="W169" s="26">
        <v>1660.6</v>
      </c>
      <c r="X169" s="26">
        <v>13</v>
      </c>
      <c r="Y169" s="26"/>
      <c r="Z169" s="8">
        <v>-4.9000000000000004</v>
      </c>
      <c r="AA169" s="8">
        <v>-5.9546056593263472</v>
      </c>
      <c r="AB169" s="20"/>
      <c r="AD169" s="21" t="s">
        <v>24</v>
      </c>
    </row>
    <row r="170" spans="1:30" x14ac:dyDescent="0.3">
      <c r="A170" s="1">
        <v>14</v>
      </c>
      <c r="B170" s="47" t="s">
        <v>133</v>
      </c>
      <c r="C170" s="12">
        <v>641.46694042231422</v>
      </c>
      <c r="D170" s="12">
        <v>776.37427402010871</v>
      </c>
      <c r="E170" s="8">
        <f>C170/D170</f>
        <v>0.82623415263460898</v>
      </c>
      <c r="F170" s="8">
        <f>D170/C170</f>
        <v>1.210310656865617</v>
      </c>
      <c r="G170" s="11">
        <v>4.1352800198019262</v>
      </c>
      <c r="H170" s="11">
        <v>1.7365312724283402</v>
      </c>
      <c r="I170" s="11">
        <v>0.29853404712066101</v>
      </c>
      <c r="J170" s="11">
        <v>1.9245490983779794</v>
      </c>
      <c r="K170" s="9">
        <v>0.82150447172920404</v>
      </c>
      <c r="L170" s="11">
        <v>3.3539292328633392</v>
      </c>
      <c r="M170" s="11">
        <v>1.9298074928977895</v>
      </c>
      <c r="N170" s="11">
        <v>0.1000506000872918</v>
      </c>
      <c r="O170" s="11">
        <v>1.0860090627506902</v>
      </c>
      <c r="P170" s="10">
        <v>0</v>
      </c>
      <c r="Q170" s="10">
        <v>1661.2</v>
      </c>
      <c r="R170" s="10">
        <v>13.9</v>
      </c>
      <c r="S170" s="10">
        <v>1686.3</v>
      </c>
      <c r="T170" s="10">
        <v>28</v>
      </c>
      <c r="U170" s="17">
        <v>1629.7</v>
      </c>
      <c r="V170" s="10">
        <v>20.2</v>
      </c>
      <c r="W170" s="26">
        <v>1651.9</v>
      </c>
      <c r="X170" s="26">
        <v>12.2</v>
      </c>
      <c r="Y170" s="26"/>
      <c r="Z170" s="8">
        <v>-3.5</v>
      </c>
      <c r="AA170" s="8">
        <f>100-(100*(S170/U170))</f>
        <v>-3.4730318463520859</v>
      </c>
      <c r="AB170" s="20"/>
      <c r="AD170" s="21" t="s">
        <v>24</v>
      </c>
    </row>
    <row r="171" spans="1:30" x14ac:dyDescent="0.3">
      <c r="A171" s="1">
        <v>17</v>
      </c>
      <c r="B171" s="47" t="s">
        <v>152</v>
      </c>
      <c r="C171" s="12">
        <v>317.3345474917179</v>
      </c>
      <c r="D171" s="12">
        <v>239.8356792936421</v>
      </c>
      <c r="E171" s="8">
        <f>C171/D171</f>
        <v>1.3231331903006402</v>
      </c>
      <c r="F171" s="8">
        <f>D171/C171</f>
        <v>0.75578181193745242</v>
      </c>
      <c r="G171" s="11">
        <v>3.8517154354074798</v>
      </c>
      <c r="H171" s="11">
        <v>1.8983130694179966</v>
      </c>
      <c r="I171" s="11">
        <v>0.2782597231309093</v>
      </c>
      <c r="J171" s="11">
        <v>1.285648651842521</v>
      </c>
      <c r="K171" s="9">
        <v>0.56234248317911129</v>
      </c>
      <c r="L171" s="11">
        <v>3.5859236581284688</v>
      </c>
      <c r="M171" s="11">
        <v>1.3142942424412085</v>
      </c>
      <c r="N171" s="11">
        <v>9.9911487833676829E-2</v>
      </c>
      <c r="O171" s="11">
        <v>1.6052475321406483</v>
      </c>
      <c r="P171" s="10">
        <v>1</v>
      </c>
      <c r="Q171" s="10">
        <v>1603.7</v>
      </c>
      <c r="R171" s="10">
        <v>15</v>
      </c>
      <c r="S171" s="10">
        <v>1581.3</v>
      </c>
      <c r="T171" s="10">
        <v>17.7</v>
      </c>
      <c r="U171" s="17">
        <v>1633.2</v>
      </c>
      <c r="V171" s="10">
        <v>28.9</v>
      </c>
      <c r="W171" s="26">
        <v>1596.4</v>
      </c>
      <c r="X171" s="26">
        <v>14.3</v>
      </c>
      <c r="Y171" s="26"/>
      <c r="Z171" s="8">
        <v>3.2</v>
      </c>
      <c r="AA171" s="8">
        <f>100-(100*(S171/U171))</f>
        <v>3.1778104335047743</v>
      </c>
      <c r="AB171" s="20"/>
      <c r="AD171" s="21" t="s">
        <v>24</v>
      </c>
    </row>
    <row r="172" spans="1:30" x14ac:dyDescent="0.3">
      <c r="A172" s="1">
        <v>55</v>
      </c>
      <c r="B172" s="47" t="s">
        <v>133</v>
      </c>
      <c r="C172" s="12">
        <v>232.48963851763031</v>
      </c>
      <c r="D172" s="12">
        <v>168.11908522813391</v>
      </c>
      <c r="E172" s="8">
        <v>1.3828866496754189</v>
      </c>
      <c r="F172" s="8">
        <v>0.72312506613229133</v>
      </c>
      <c r="G172" s="11">
        <v>4.162948457626868</v>
      </c>
      <c r="H172" s="11">
        <v>1.6052344153035205</v>
      </c>
      <c r="I172" s="11">
        <v>0.30042361263224437</v>
      </c>
      <c r="J172" s="11">
        <v>1.3351095645715259</v>
      </c>
      <c r="K172" s="9">
        <v>0.55409998800061899</v>
      </c>
      <c r="L172" s="11">
        <v>3.3256241445651722</v>
      </c>
      <c r="M172" s="11">
        <v>1.3512365464138558</v>
      </c>
      <c r="N172" s="11">
        <v>0.10019594025697059</v>
      </c>
      <c r="O172" s="11">
        <v>1.3909268275661171</v>
      </c>
      <c r="P172" s="10">
        <v>0</v>
      </c>
      <c r="Q172" s="10">
        <v>1666.8</v>
      </c>
      <c r="R172" s="10">
        <v>12.9</v>
      </c>
      <c r="S172" s="10">
        <v>1691.3</v>
      </c>
      <c r="T172" s="10">
        <v>19.5</v>
      </c>
      <c r="U172" s="17">
        <v>1636</v>
      </c>
      <c r="V172" s="10">
        <v>25.6</v>
      </c>
      <c r="W172" s="26">
        <v>1669.2</v>
      </c>
      <c r="X172" s="26">
        <v>12.7</v>
      </c>
      <c r="Y172" s="26"/>
      <c r="Z172" s="8">
        <v>-3.4</v>
      </c>
      <c r="AA172" s="8">
        <v>-4.3056541799402908</v>
      </c>
      <c r="AB172" s="20"/>
      <c r="AD172" s="21" t="s">
        <v>24</v>
      </c>
    </row>
    <row r="173" spans="1:30" x14ac:dyDescent="0.3">
      <c r="A173" s="1">
        <v>46</v>
      </c>
      <c r="B173" s="47" t="s">
        <v>133</v>
      </c>
      <c r="C173" s="12">
        <v>235.23649503508531</v>
      </c>
      <c r="D173" s="12">
        <v>123.30270312508695</v>
      </c>
      <c r="E173" s="8">
        <v>1.9077967398366347</v>
      </c>
      <c r="F173" s="8">
        <v>0.52416485421063796</v>
      </c>
      <c r="G173" s="11">
        <v>4.4152860279360064</v>
      </c>
      <c r="H173" s="11">
        <v>1.4530589421701952</v>
      </c>
      <c r="I173" s="11">
        <v>0.31806025774446739</v>
      </c>
      <c r="J173" s="11">
        <v>1.3005177337688154</v>
      </c>
      <c r="K173" s="9">
        <v>0.57087009841300362</v>
      </c>
      <c r="L173" s="11">
        <v>3.1399084266488879</v>
      </c>
      <c r="M173" s="11">
        <v>1.3413551689842877</v>
      </c>
      <c r="N173" s="11">
        <v>0.1004212876073355</v>
      </c>
      <c r="O173" s="11">
        <v>1.3470046690109183</v>
      </c>
      <c r="P173" s="10">
        <v>0</v>
      </c>
      <c r="Q173" s="10">
        <v>1715.2</v>
      </c>
      <c r="R173" s="10">
        <v>11.8</v>
      </c>
      <c r="S173" s="10">
        <v>1780</v>
      </c>
      <c r="T173" s="10">
        <v>19.8</v>
      </c>
      <c r="U173" s="17">
        <v>1636.9</v>
      </c>
      <c r="V173" s="10">
        <v>23.3</v>
      </c>
      <c r="W173" s="26">
        <v>1716.1</v>
      </c>
      <c r="X173" s="26">
        <v>11.6</v>
      </c>
      <c r="Y173" s="26"/>
      <c r="Z173" s="8">
        <v>-8.6999999999999993</v>
      </c>
      <c r="AA173" s="8">
        <v>-9.3515412379565817</v>
      </c>
      <c r="AB173" s="20" t="s">
        <v>24</v>
      </c>
      <c r="AD173" s="21" t="s">
        <v>24</v>
      </c>
    </row>
    <row r="174" spans="1:30" x14ac:dyDescent="0.3">
      <c r="A174" s="1">
        <v>51</v>
      </c>
      <c r="B174" s="47" t="s">
        <v>133</v>
      </c>
      <c r="C174" s="12">
        <v>226.2338374656201</v>
      </c>
      <c r="D174" s="12">
        <v>124.914042204899</v>
      </c>
      <c r="E174" s="8">
        <v>1.8111161361228243</v>
      </c>
      <c r="F174" s="8">
        <v>0.55214570730994972</v>
      </c>
      <c r="G174" s="11">
        <v>4.209916295611734</v>
      </c>
      <c r="H174" s="11">
        <v>2.005348761175592</v>
      </c>
      <c r="I174" s="11">
        <v>0.30163421477621583</v>
      </c>
      <c r="J174" s="11">
        <v>1.5045173236212093</v>
      </c>
      <c r="K174" s="9">
        <v>0.61997685973235961</v>
      </c>
      <c r="L174" s="11">
        <v>3.3150545084116811</v>
      </c>
      <c r="M174" s="11">
        <v>1.5618801284761621</v>
      </c>
      <c r="N174" s="11">
        <v>0.1009131437669465</v>
      </c>
      <c r="O174" s="11">
        <v>1.5781164489864012</v>
      </c>
      <c r="P174" s="10">
        <v>0</v>
      </c>
      <c r="Q174" s="10">
        <v>1676</v>
      </c>
      <c r="R174" s="10">
        <v>16.100000000000001</v>
      </c>
      <c r="S174" s="10">
        <v>1701.2</v>
      </c>
      <c r="T174" s="10">
        <v>22.1</v>
      </c>
      <c r="U174" s="17">
        <v>1644.5</v>
      </c>
      <c r="V174" s="10">
        <v>29</v>
      </c>
      <c r="W174" s="26">
        <v>1679.1</v>
      </c>
      <c r="X174" s="26">
        <v>15.8</v>
      </c>
      <c r="Y174" s="26"/>
      <c r="Z174" s="8">
        <v>-3.4</v>
      </c>
      <c r="AA174" s="8">
        <v>-3.8859432399362106</v>
      </c>
      <c r="AB174" s="20"/>
      <c r="AD174" s="21" t="s">
        <v>24</v>
      </c>
    </row>
    <row r="175" spans="1:30" x14ac:dyDescent="0.3">
      <c r="A175" s="1">
        <v>78</v>
      </c>
      <c r="B175" s="47" t="s">
        <v>152</v>
      </c>
      <c r="C175" s="12">
        <v>304.2627185893445</v>
      </c>
      <c r="D175" s="12">
        <v>240.13589266953844</v>
      </c>
      <c r="E175" s="8">
        <f>C175/D175</f>
        <v>1.2670439025458549</v>
      </c>
      <c r="F175" s="8">
        <f>D175/C175</f>
        <v>0.7892386348971121</v>
      </c>
      <c r="G175" s="11">
        <v>4.2403531745287601</v>
      </c>
      <c r="H175" s="11">
        <v>1.5329327981500074</v>
      </c>
      <c r="I175" s="11">
        <v>0.302735839601809</v>
      </c>
      <c r="J175" s="11">
        <v>1.3338357483564107</v>
      </c>
      <c r="K175" s="9">
        <v>0.41138529370806909</v>
      </c>
      <c r="L175" s="11">
        <v>3.3010397387664439</v>
      </c>
      <c r="M175" s="11">
        <v>1.330580332229546</v>
      </c>
      <c r="N175" s="11">
        <v>0.10125871743195231</v>
      </c>
      <c r="O175" s="11">
        <v>1.6342071059598879</v>
      </c>
      <c r="P175" s="10">
        <v>1</v>
      </c>
      <c r="Q175" s="10">
        <v>1681.8</v>
      </c>
      <c r="R175" s="10">
        <v>12.3</v>
      </c>
      <c r="S175" s="10">
        <v>1706.2</v>
      </c>
      <c r="T175" s="10">
        <v>19.600000000000001</v>
      </c>
      <c r="U175" s="17">
        <v>1651.5</v>
      </c>
      <c r="V175" s="10">
        <v>28.4</v>
      </c>
      <c r="W175" s="26">
        <v>1685.5</v>
      </c>
      <c r="X175" s="26">
        <v>11.9</v>
      </c>
      <c r="Y175" s="26"/>
      <c r="Z175" s="8">
        <v>-3.3</v>
      </c>
      <c r="AA175" s="8">
        <f>100-(100*(S175/U175))</f>
        <v>-3.3121404783530153</v>
      </c>
      <c r="AB175" s="20"/>
      <c r="AD175" s="21" t="s">
        <v>24</v>
      </c>
    </row>
    <row r="176" spans="1:30" x14ac:dyDescent="0.3">
      <c r="A176" s="1">
        <v>42</v>
      </c>
      <c r="B176" s="47" t="s">
        <v>133</v>
      </c>
      <c r="C176" s="12">
        <v>161.6263203922737</v>
      </c>
      <c r="D176" s="12">
        <v>114.72659513499218</v>
      </c>
      <c r="E176" s="8">
        <v>1.4087955822457496</v>
      </c>
      <c r="F176" s="8">
        <v>0.70982618954973442</v>
      </c>
      <c r="G176" s="11">
        <v>4.2914071842276629</v>
      </c>
      <c r="H176" s="11">
        <v>2.0569927332746181</v>
      </c>
      <c r="I176" s="11">
        <v>0.30633693152937003</v>
      </c>
      <c r="J176" s="11">
        <v>1.4059487651875808</v>
      </c>
      <c r="K176" s="9">
        <v>0.46059848748409682</v>
      </c>
      <c r="L176" s="11">
        <v>3.260541735999678</v>
      </c>
      <c r="M176" s="11">
        <v>1.3939413956949507</v>
      </c>
      <c r="N176" s="11">
        <v>0.1013621284033541</v>
      </c>
      <c r="O176" s="11">
        <v>1.893220918464011</v>
      </c>
      <c r="P176" s="10">
        <v>0</v>
      </c>
      <c r="Q176" s="10">
        <v>1691.6</v>
      </c>
      <c r="R176" s="10">
        <v>16.600000000000001</v>
      </c>
      <c r="S176" s="10">
        <v>1721</v>
      </c>
      <c r="T176" s="10">
        <v>20.8</v>
      </c>
      <c r="U176" s="17">
        <v>1655.4</v>
      </c>
      <c r="V176" s="10">
        <v>34.200000000000003</v>
      </c>
      <c r="W176" s="26">
        <v>1700.1</v>
      </c>
      <c r="X176" s="26">
        <v>15.3</v>
      </c>
      <c r="Y176" s="26"/>
      <c r="Z176" s="8">
        <v>-4</v>
      </c>
      <c r="AA176" s="8">
        <v>-4.927288554100457</v>
      </c>
      <c r="AB176" s="20"/>
      <c r="AD176" s="21" t="s">
        <v>24</v>
      </c>
    </row>
    <row r="177" spans="1:30" x14ac:dyDescent="0.3">
      <c r="A177" s="1">
        <v>43</v>
      </c>
      <c r="B177" s="47" t="s">
        <v>133</v>
      </c>
      <c r="C177" s="12">
        <v>477.54177715400198</v>
      </c>
      <c r="D177" s="12">
        <v>312.69371040482923</v>
      </c>
      <c r="E177" s="8">
        <v>1.5271870244391934</v>
      </c>
      <c r="F177" s="8">
        <v>0.65479864875568561</v>
      </c>
      <c r="G177" s="11">
        <v>4.3537241977883294</v>
      </c>
      <c r="H177" s="11">
        <v>2.1671019499530182</v>
      </c>
      <c r="I177" s="11">
        <v>0.30769661784987068</v>
      </c>
      <c r="J177" s="11">
        <v>2.0932117584764862</v>
      </c>
      <c r="K177" s="9">
        <v>0.83293993889221385</v>
      </c>
      <c r="L177" s="11">
        <v>3.259486784777839</v>
      </c>
      <c r="M177" s="11">
        <v>2.144251204251602</v>
      </c>
      <c r="N177" s="11">
        <v>0.10232600391329549</v>
      </c>
      <c r="O177" s="11">
        <v>1.2287870121081237</v>
      </c>
      <c r="P177" s="10">
        <v>0</v>
      </c>
      <c r="Q177" s="10">
        <v>1703.7</v>
      </c>
      <c r="R177" s="10">
        <v>17.5</v>
      </c>
      <c r="S177" s="10">
        <v>1730.9</v>
      </c>
      <c r="T177" s="10">
        <v>31.1</v>
      </c>
      <c r="U177" s="17">
        <v>1670.4</v>
      </c>
      <c r="V177" s="10">
        <v>22.3</v>
      </c>
      <c r="W177" s="26">
        <v>1692.8</v>
      </c>
      <c r="X177" s="26">
        <v>15.8</v>
      </c>
      <c r="Y177" s="26"/>
      <c r="Z177" s="8">
        <v>-3.6</v>
      </c>
      <c r="AA177" s="8">
        <v>-3.914413220626443</v>
      </c>
      <c r="AB177" s="20"/>
      <c r="AD177" s="21" t="s">
        <v>24</v>
      </c>
    </row>
    <row r="178" spans="1:30" x14ac:dyDescent="0.3">
      <c r="A178" s="1">
        <v>39</v>
      </c>
      <c r="B178" s="47" t="s">
        <v>152</v>
      </c>
      <c r="C178" s="12">
        <v>642.60387054426917</v>
      </c>
      <c r="D178" s="12">
        <v>564.8210571901858</v>
      </c>
      <c r="E178" s="8">
        <v>1.1377123114726448</v>
      </c>
      <c r="F178" s="8">
        <v>0.87895682407234288</v>
      </c>
      <c r="G178" s="11">
        <v>3.875429111945397</v>
      </c>
      <c r="H178" s="11">
        <v>1.9601747938727014</v>
      </c>
      <c r="I178" s="11">
        <v>0.27374002936854558</v>
      </c>
      <c r="J178" s="11">
        <v>1.2061031637203403</v>
      </c>
      <c r="K178" s="9">
        <v>0.36753234797748707</v>
      </c>
      <c r="L178" s="11">
        <v>3.6455099580040322</v>
      </c>
      <c r="M178" s="11">
        <v>1.2568721897086821</v>
      </c>
      <c r="N178" s="11">
        <v>0.10239645615080881</v>
      </c>
      <c r="O178" s="11">
        <v>1.9461790974369877</v>
      </c>
      <c r="P178" s="10">
        <v>1</v>
      </c>
      <c r="Q178" s="10">
        <v>1608.5</v>
      </c>
      <c r="R178" s="10">
        <v>15.5</v>
      </c>
      <c r="S178" s="10">
        <v>1561.1</v>
      </c>
      <c r="T178" s="10">
        <v>16.399999999999999</v>
      </c>
      <c r="U178" s="17">
        <v>1671.1</v>
      </c>
      <c r="V178" s="10">
        <v>34.200000000000003</v>
      </c>
      <c r="W178" s="26">
        <v>1586</v>
      </c>
      <c r="X178" s="26">
        <v>13.4</v>
      </c>
      <c r="Y178" s="26"/>
      <c r="Z178" s="8">
        <v>6.6</v>
      </c>
      <c r="AA178" s="8">
        <v>6.0759623961540825</v>
      </c>
      <c r="AB178" s="20" t="s">
        <v>24</v>
      </c>
      <c r="AD178" s="21" t="s">
        <v>24</v>
      </c>
    </row>
    <row r="179" spans="1:30" x14ac:dyDescent="0.3">
      <c r="A179" s="1">
        <v>25</v>
      </c>
      <c r="B179" s="47" t="s">
        <v>133</v>
      </c>
      <c r="C179" s="12">
        <v>467.95309146980981</v>
      </c>
      <c r="D179" s="12">
        <v>360.60423142737562</v>
      </c>
      <c r="E179" s="8">
        <f>C179/D179</f>
        <v>1.2976916261285021</v>
      </c>
      <c r="F179" s="8">
        <f>D179/C179</f>
        <v>0.77059910063793258</v>
      </c>
      <c r="G179" s="11">
        <v>4.4736173766275584</v>
      </c>
      <c r="H179" s="11">
        <v>1.5670910127635578</v>
      </c>
      <c r="I179" s="11">
        <v>0.31628108354069601</v>
      </c>
      <c r="J179" s="11">
        <v>1.3216925655527867</v>
      </c>
      <c r="K179" s="9">
        <v>0.61838554947475133</v>
      </c>
      <c r="L179" s="11">
        <v>3.1555647919408512</v>
      </c>
      <c r="M179" s="11">
        <v>1.362676817331204</v>
      </c>
      <c r="N179" s="11">
        <v>0.1021650479497424</v>
      </c>
      <c r="O179" s="11">
        <v>1.2640039144354023</v>
      </c>
      <c r="P179" s="10">
        <v>0</v>
      </c>
      <c r="Q179" s="10">
        <v>1726.2</v>
      </c>
      <c r="R179" s="10">
        <v>12.7</v>
      </c>
      <c r="S179" s="10">
        <v>1770.2</v>
      </c>
      <c r="T179" s="10">
        <v>20.100000000000001</v>
      </c>
      <c r="U179" s="17">
        <v>1673.2</v>
      </c>
      <c r="V179" s="10">
        <v>23.2</v>
      </c>
      <c r="W179" s="26">
        <v>1726.7</v>
      </c>
      <c r="X179" s="26">
        <v>12.6</v>
      </c>
      <c r="Y179" s="26"/>
      <c r="Z179" s="8">
        <v>-5.8</v>
      </c>
      <c r="AA179" s="8">
        <f>100-(100*(S179/U179))</f>
        <v>-5.7972746832416959</v>
      </c>
      <c r="AB179" s="20" t="s">
        <v>24</v>
      </c>
      <c r="AD179" s="21" t="s">
        <v>24</v>
      </c>
    </row>
    <row r="180" spans="1:30" x14ac:dyDescent="0.3">
      <c r="A180" s="1">
        <v>36</v>
      </c>
      <c r="B180" s="47" t="s">
        <v>133</v>
      </c>
      <c r="C180" s="12">
        <v>108.7044480500702</v>
      </c>
      <c r="D180" s="12">
        <v>53.811359697334744</v>
      </c>
      <c r="E180" s="8">
        <v>2.0201022360610281</v>
      </c>
      <c r="F180" s="8">
        <v>0.49502445081684948</v>
      </c>
      <c r="G180" s="11">
        <v>4.8238384568026387</v>
      </c>
      <c r="H180" s="11">
        <v>2.1253604516969862</v>
      </c>
      <c r="I180" s="11">
        <v>0.34035143163314019</v>
      </c>
      <c r="J180" s="11">
        <v>1.7811339286933672</v>
      </c>
      <c r="K180" s="9">
        <v>0.56218941646170784</v>
      </c>
      <c r="L180" s="11">
        <v>2.9411392326774108</v>
      </c>
      <c r="M180" s="11">
        <v>1.8649672181512686</v>
      </c>
      <c r="N180" s="11">
        <v>0.1026007494972853</v>
      </c>
      <c r="O180" s="11">
        <v>1.8404343717279008</v>
      </c>
      <c r="P180" s="10">
        <v>0</v>
      </c>
      <c r="Q180" s="10">
        <v>1789.1</v>
      </c>
      <c r="R180" s="10">
        <v>17.5</v>
      </c>
      <c r="S180" s="10">
        <v>1886.7</v>
      </c>
      <c r="T180" s="10">
        <v>28.5</v>
      </c>
      <c r="U180" s="17">
        <v>1677.1</v>
      </c>
      <c r="V180" s="10">
        <v>33.5</v>
      </c>
      <c r="W180" s="26">
        <v>1792.6</v>
      </c>
      <c r="X180" s="26">
        <v>17.100000000000001</v>
      </c>
      <c r="Y180" s="26"/>
      <c r="Z180" s="8">
        <v>-12</v>
      </c>
      <c r="AA180" s="8">
        <v>-13.409902741727933</v>
      </c>
      <c r="AB180" s="20" t="s">
        <v>24</v>
      </c>
      <c r="AD180" s="21" t="s">
        <v>24</v>
      </c>
    </row>
    <row r="181" spans="1:30" x14ac:dyDescent="0.3">
      <c r="A181" s="1">
        <v>58</v>
      </c>
      <c r="B181" s="47" t="s">
        <v>133</v>
      </c>
      <c r="C181" s="12">
        <v>373.73169554484002</v>
      </c>
      <c r="D181" s="12">
        <v>193.98652659562592</v>
      </c>
      <c r="E181" s="8">
        <v>1.926585841314131</v>
      </c>
      <c r="F181" s="8">
        <v>0.51905291659254404</v>
      </c>
      <c r="G181" s="11">
        <v>4.5410898353868481</v>
      </c>
      <c r="H181" s="11">
        <v>1.7324164385090046</v>
      </c>
      <c r="I181" s="11">
        <v>0.31899604689648348</v>
      </c>
      <c r="J181" s="11">
        <v>1.3041204648037301</v>
      </c>
      <c r="K181" s="9">
        <v>0.58706699029636922</v>
      </c>
      <c r="L181" s="11">
        <v>3.1318451822177988</v>
      </c>
      <c r="M181" s="11">
        <v>1.3309013738887581</v>
      </c>
      <c r="N181" s="11">
        <v>0.10287588246540021</v>
      </c>
      <c r="O181" s="11">
        <v>1.3996154897278399</v>
      </c>
      <c r="P181" s="10">
        <v>0</v>
      </c>
      <c r="Q181" s="10">
        <v>1738.5</v>
      </c>
      <c r="R181" s="10">
        <v>14.1</v>
      </c>
      <c r="S181" s="10">
        <v>1784.8</v>
      </c>
      <c r="T181" s="10">
        <v>19.899999999999999</v>
      </c>
      <c r="U181" s="17">
        <v>1683.2</v>
      </c>
      <c r="V181" s="10">
        <v>25.9</v>
      </c>
      <c r="W181" s="26">
        <v>1744.1</v>
      </c>
      <c r="X181" s="26">
        <v>13.7</v>
      </c>
      <c r="Y181" s="26"/>
      <c r="Z181" s="8">
        <v>-6</v>
      </c>
      <c r="AA181" s="8">
        <v>-6.7252370329974553</v>
      </c>
      <c r="AB181" s="20"/>
      <c r="AD181" s="21" t="s">
        <v>24</v>
      </c>
    </row>
    <row r="182" spans="1:30" x14ac:dyDescent="0.3">
      <c r="A182" s="1">
        <v>33</v>
      </c>
      <c r="B182" s="47" t="s">
        <v>133</v>
      </c>
      <c r="C182" s="12">
        <v>446.25800854872392</v>
      </c>
      <c r="D182" s="12">
        <v>437.05005626521796</v>
      </c>
      <c r="E182" s="8">
        <v>1.0210684157375287</v>
      </c>
      <c r="F182" s="8">
        <v>0.97936630355732746</v>
      </c>
      <c r="G182" s="11">
        <v>4.036536587245986</v>
      </c>
      <c r="H182" s="11">
        <v>2.8301552270686599</v>
      </c>
      <c r="I182" s="11">
        <v>0.28332279378788422</v>
      </c>
      <c r="J182" s="11">
        <v>2.4595044928996659</v>
      </c>
      <c r="K182" s="9">
        <v>0.81296858677910877</v>
      </c>
      <c r="L182" s="11">
        <v>3.5517033495388199</v>
      </c>
      <c r="M182" s="11">
        <v>2.62782988505881</v>
      </c>
      <c r="N182" s="11">
        <v>0.1029647021205165</v>
      </c>
      <c r="O182" s="11">
        <v>1.6877073649151506</v>
      </c>
      <c r="P182" s="10">
        <v>0</v>
      </c>
      <c r="Q182" s="10">
        <v>1641.7</v>
      </c>
      <c r="R182" s="10">
        <v>22.6</v>
      </c>
      <c r="S182" s="10">
        <v>1606.5</v>
      </c>
      <c r="T182" s="10">
        <v>34.299999999999997</v>
      </c>
      <c r="U182" s="17">
        <v>1687.1</v>
      </c>
      <c r="V182" s="10">
        <v>29.9</v>
      </c>
      <c r="W182" s="26">
        <v>1651.7</v>
      </c>
      <c r="X182" s="26">
        <v>21.9</v>
      </c>
      <c r="Y182" s="26"/>
      <c r="Z182" s="8">
        <v>4.8</v>
      </c>
      <c r="AA182" s="8">
        <v>3.9316158900825258</v>
      </c>
      <c r="AB182" s="20" t="s">
        <v>24</v>
      </c>
      <c r="AD182" s="21" t="s">
        <v>24</v>
      </c>
    </row>
    <row r="183" spans="1:30" x14ac:dyDescent="0.3">
      <c r="A183" s="1">
        <v>70</v>
      </c>
      <c r="B183" s="47" t="s">
        <v>133</v>
      </c>
      <c r="C183" s="12">
        <v>314.77325635610799</v>
      </c>
      <c r="D183" s="12">
        <v>145.75948901946413</v>
      </c>
      <c r="E183" s="8">
        <v>2.1595386926340998</v>
      </c>
      <c r="F183" s="8">
        <v>0.4630618582620758</v>
      </c>
      <c r="G183" s="11">
        <v>4.6220150317374671</v>
      </c>
      <c r="H183" s="11">
        <v>1.5867666653092229</v>
      </c>
      <c r="I183" s="11">
        <v>0.32422319197577087</v>
      </c>
      <c r="J183" s="11">
        <v>1.5442067851523038</v>
      </c>
      <c r="K183" s="9">
        <v>0.68392834480865794</v>
      </c>
      <c r="L183" s="11">
        <v>3.0856728480161411</v>
      </c>
      <c r="M183" s="11">
        <v>1.5584771238841526</v>
      </c>
      <c r="N183" s="11">
        <v>0.10297816390718779</v>
      </c>
      <c r="O183" s="11">
        <v>1.2128647913208379</v>
      </c>
      <c r="P183" s="10">
        <v>0</v>
      </c>
      <c r="Q183" s="10">
        <v>1753.2</v>
      </c>
      <c r="R183" s="10">
        <v>13</v>
      </c>
      <c r="S183" s="10">
        <v>1809.2</v>
      </c>
      <c r="T183" s="10">
        <v>23.9</v>
      </c>
      <c r="U183" s="17">
        <v>1687.1</v>
      </c>
      <c r="V183" s="10">
        <v>22.5</v>
      </c>
      <c r="W183" s="26">
        <v>1745.5</v>
      </c>
      <c r="X183" s="26">
        <v>12.7</v>
      </c>
      <c r="Y183" s="26"/>
      <c r="Z183" s="8">
        <v>-7.2</v>
      </c>
      <c r="AA183" s="8">
        <v>-8.0509024457959555</v>
      </c>
      <c r="AB183" s="20"/>
      <c r="AD183" s="21" t="s">
        <v>24</v>
      </c>
    </row>
    <row r="184" spans="1:30" x14ac:dyDescent="0.3">
      <c r="A184" s="1">
        <v>65</v>
      </c>
      <c r="B184" s="47" t="s">
        <v>133</v>
      </c>
      <c r="C184" s="12">
        <v>414.08754279256169</v>
      </c>
      <c r="D184" s="12">
        <v>278.02281392494029</v>
      </c>
      <c r="E184" s="8">
        <v>1.4894013082838435</v>
      </c>
      <c r="F184" s="8">
        <v>0.67141071680153541</v>
      </c>
      <c r="G184" s="11">
        <v>4.4523162608238751</v>
      </c>
      <c r="H184" s="11">
        <v>1.7405709048831723</v>
      </c>
      <c r="I184" s="11">
        <v>0.31249404153901827</v>
      </c>
      <c r="J184" s="11">
        <v>1.6565102976044579</v>
      </c>
      <c r="K184" s="9">
        <v>0.76390257079760615</v>
      </c>
      <c r="L184" s="11">
        <v>3.2042666185884019</v>
      </c>
      <c r="M184" s="11">
        <v>1.7884056468422929</v>
      </c>
      <c r="N184" s="11">
        <v>0.1029158050114844</v>
      </c>
      <c r="O184" s="11">
        <v>1.1791283938346291</v>
      </c>
      <c r="P184" s="10">
        <v>0</v>
      </c>
      <c r="Q184" s="10">
        <v>1722.1</v>
      </c>
      <c r="R184" s="10">
        <v>14.1</v>
      </c>
      <c r="S184" s="10">
        <v>1750.5</v>
      </c>
      <c r="T184" s="10">
        <v>24.9</v>
      </c>
      <c r="U184" s="17">
        <v>1687.6</v>
      </c>
      <c r="V184" s="10">
        <v>21.2</v>
      </c>
      <c r="W184" s="26">
        <v>1715.1</v>
      </c>
      <c r="X184" s="26">
        <v>13.5</v>
      </c>
      <c r="Y184" s="26"/>
      <c r="Z184" s="8">
        <v>-3.7</v>
      </c>
      <c r="AA184" s="8">
        <v>-4.676897827155841</v>
      </c>
      <c r="AB184" s="20"/>
      <c r="AD184" s="21" t="s">
        <v>24</v>
      </c>
    </row>
    <row r="185" spans="1:30" x14ac:dyDescent="0.3">
      <c r="A185" s="1">
        <v>77</v>
      </c>
      <c r="B185" s="47" t="s">
        <v>133</v>
      </c>
      <c r="C185" s="12">
        <v>291.4513706049151</v>
      </c>
      <c r="D185" s="12">
        <v>229.40854647818122</v>
      </c>
      <c r="E185" s="8">
        <f>C185/D185</f>
        <v>1.270446873402054</v>
      </c>
      <c r="F185" s="8">
        <f>D185/C185</f>
        <v>0.78712461019496205</v>
      </c>
      <c r="G185" s="11">
        <v>4.6461405760230088</v>
      </c>
      <c r="H185" s="11">
        <v>1.6768139471776595</v>
      </c>
      <c r="I185" s="11">
        <v>0.32471631149786789</v>
      </c>
      <c r="J185" s="11">
        <v>1.2813561916971514</v>
      </c>
      <c r="K185" s="9">
        <v>0.58231607785389428</v>
      </c>
      <c r="L185" s="11">
        <v>3.0769963232276121</v>
      </c>
      <c r="M185" s="11">
        <v>1.275091758072213</v>
      </c>
      <c r="N185" s="11">
        <v>0.1033424292293483</v>
      </c>
      <c r="O185" s="11">
        <v>1.3673033614305357</v>
      </c>
      <c r="P185" s="10">
        <v>0</v>
      </c>
      <c r="Q185" s="10">
        <v>1757.6</v>
      </c>
      <c r="R185" s="10">
        <v>13.7</v>
      </c>
      <c r="S185" s="10">
        <v>1814.1</v>
      </c>
      <c r="T185" s="10">
        <v>19.8</v>
      </c>
      <c r="U185" s="17">
        <v>1691</v>
      </c>
      <c r="V185" s="10">
        <v>25.2</v>
      </c>
      <c r="W185" s="26">
        <v>1763.4</v>
      </c>
      <c r="X185" s="26">
        <v>13.3</v>
      </c>
      <c r="Y185" s="26"/>
      <c r="Z185" s="8">
        <v>-7.3</v>
      </c>
      <c r="AA185" s="8">
        <f>100-(100*(S185/U185))</f>
        <v>-7.2797161442933032</v>
      </c>
      <c r="AB185" s="20"/>
      <c r="AD185" s="21" t="s">
        <v>24</v>
      </c>
    </row>
    <row r="186" spans="1:30" x14ac:dyDescent="0.3">
      <c r="A186" s="1">
        <v>34</v>
      </c>
      <c r="B186" s="47" t="s">
        <v>133</v>
      </c>
      <c r="C186" s="12">
        <v>212.47485488111889</v>
      </c>
      <c r="D186" s="12">
        <v>139.92711381466947</v>
      </c>
      <c r="E186" s="8">
        <v>1.5184680730464961</v>
      </c>
      <c r="F186" s="8">
        <v>0.65855846280238495</v>
      </c>
      <c r="G186" s="11">
        <v>4.717713551623377</v>
      </c>
      <c r="H186" s="11">
        <v>2.1488957768435761</v>
      </c>
      <c r="I186" s="11">
        <v>0.32955478888533279</v>
      </c>
      <c r="J186" s="11">
        <v>1.8663279566901503</v>
      </c>
      <c r="K186" s="9">
        <v>0.74568516455294986</v>
      </c>
      <c r="L186" s="11">
        <v>3.0382785477995018</v>
      </c>
      <c r="M186" s="11">
        <v>1.874429031192022</v>
      </c>
      <c r="N186" s="11">
        <v>0.10346475642981499</v>
      </c>
      <c r="O186" s="11">
        <v>1.4247870817469599</v>
      </c>
      <c r="P186" s="10">
        <v>0</v>
      </c>
      <c r="Q186" s="10">
        <v>1770.4</v>
      </c>
      <c r="R186" s="10">
        <v>17.600000000000001</v>
      </c>
      <c r="S186" s="10">
        <v>1838.4</v>
      </c>
      <c r="T186" s="10">
        <v>29.2</v>
      </c>
      <c r="U186" s="17">
        <v>1691.2</v>
      </c>
      <c r="V186" s="10">
        <v>26.3</v>
      </c>
      <c r="W186" s="26">
        <v>1757.9</v>
      </c>
      <c r="X186" s="26">
        <v>17.100000000000001</v>
      </c>
      <c r="Y186" s="26"/>
      <c r="Z186" s="8">
        <v>-8.6999999999999993</v>
      </c>
      <c r="AA186" s="8">
        <v>-9.0741919073769708</v>
      </c>
      <c r="AB186" s="20" t="s">
        <v>24</v>
      </c>
      <c r="AD186" s="21" t="s">
        <v>24</v>
      </c>
    </row>
    <row r="187" spans="1:30" x14ac:dyDescent="0.3">
      <c r="A187" s="1">
        <v>22</v>
      </c>
      <c r="B187" s="47" t="s">
        <v>133</v>
      </c>
      <c r="C187" s="12">
        <v>500.47405027176342</v>
      </c>
      <c r="D187" s="12">
        <v>610.50161334224163</v>
      </c>
      <c r="E187" s="8">
        <v>0.81977514773773785</v>
      </c>
      <c r="F187" s="8">
        <v>1.2198466893752671</v>
      </c>
      <c r="G187" s="11">
        <v>4.6350765348673866</v>
      </c>
      <c r="H187" s="11">
        <v>1.7324476840589942</v>
      </c>
      <c r="I187" s="11">
        <v>0.32442119054647578</v>
      </c>
      <c r="J187" s="11">
        <v>1.4096349118213178</v>
      </c>
      <c r="K187" s="9">
        <v>0.63590969478003068</v>
      </c>
      <c r="L187" s="11">
        <v>3.0773060006415061</v>
      </c>
      <c r="M187" s="11">
        <v>1.4071961131510287</v>
      </c>
      <c r="N187" s="11">
        <v>0.10317824047777061</v>
      </c>
      <c r="O187" s="11">
        <v>1.37321071462213</v>
      </c>
      <c r="P187" s="10">
        <v>0</v>
      </c>
      <c r="Q187" s="10">
        <v>1755.6</v>
      </c>
      <c r="R187" s="10">
        <v>14.2</v>
      </c>
      <c r="S187" s="10">
        <v>1809.2</v>
      </c>
      <c r="T187" s="10">
        <v>21.8</v>
      </c>
      <c r="U187" s="17">
        <v>1692.3</v>
      </c>
      <c r="V187" s="10">
        <v>24.8</v>
      </c>
      <c r="W187" s="26">
        <v>1756.1</v>
      </c>
      <c r="X187" s="26">
        <v>14</v>
      </c>
      <c r="Y187" s="26"/>
      <c r="Z187" s="8">
        <v>-6.9</v>
      </c>
      <c r="AA187" s="8">
        <v>-7.9355502444575592</v>
      </c>
      <c r="AB187" s="20" t="s">
        <v>24</v>
      </c>
      <c r="AD187" s="21" t="s">
        <v>24</v>
      </c>
    </row>
    <row r="188" spans="1:30" x14ac:dyDescent="0.3">
      <c r="A188" s="1">
        <v>67</v>
      </c>
      <c r="B188" s="47" t="s">
        <v>133</v>
      </c>
      <c r="C188" s="12">
        <v>420.84672535617568</v>
      </c>
      <c r="D188" s="12">
        <v>220.81698389213312</v>
      </c>
      <c r="E188" s="8">
        <v>1.9058621213744822</v>
      </c>
      <c r="F188" s="8">
        <v>0.52469692785478805</v>
      </c>
      <c r="G188" s="11">
        <v>4.5229242157392369</v>
      </c>
      <c r="H188" s="11">
        <v>1.5998365814464388</v>
      </c>
      <c r="I188" s="11">
        <v>0.31562562845267222</v>
      </c>
      <c r="J188" s="11">
        <v>1.5621568134838262</v>
      </c>
      <c r="K188" s="9">
        <v>0.56463971069714036</v>
      </c>
      <c r="L188" s="11">
        <v>3.1692444063302441</v>
      </c>
      <c r="M188" s="11">
        <v>1.4993732124939079</v>
      </c>
      <c r="N188" s="11">
        <v>0.10358028025557391</v>
      </c>
      <c r="O188" s="11">
        <v>1.4579502003724767</v>
      </c>
      <c r="P188" s="10">
        <v>0</v>
      </c>
      <c r="Q188" s="10">
        <v>1735.2</v>
      </c>
      <c r="R188" s="10">
        <v>13</v>
      </c>
      <c r="S188" s="10">
        <v>1770.2</v>
      </c>
      <c r="T188" s="10">
        <v>23.7</v>
      </c>
      <c r="U188" s="17">
        <v>1693.3</v>
      </c>
      <c r="V188" s="10">
        <v>26.7</v>
      </c>
      <c r="W188" s="26">
        <v>1734.7</v>
      </c>
      <c r="X188" s="26">
        <v>13</v>
      </c>
      <c r="Y188" s="26"/>
      <c r="Z188" s="8">
        <v>-4.5</v>
      </c>
      <c r="AA188" s="8">
        <v>-4.9509606184660271</v>
      </c>
      <c r="AB188" s="20"/>
      <c r="AD188" s="21" t="s">
        <v>24</v>
      </c>
    </row>
    <row r="189" spans="1:30" x14ac:dyDescent="0.3">
      <c r="A189" s="1">
        <v>30</v>
      </c>
      <c r="B189" s="47" t="s">
        <v>133</v>
      </c>
      <c r="C189" s="12">
        <v>279.81744486414038</v>
      </c>
      <c r="D189" s="12">
        <v>223.62085333138393</v>
      </c>
      <c r="E189" s="8">
        <v>1.2513030010196708</v>
      </c>
      <c r="F189" s="8">
        <v>0.79916694772178498</v>
      </c>
      <c r="G189" s="11">
        <v>4.5437129322009513</v>
      </c>
      <c r="H189" s="11">
        <v>1.4538446197134172</v>
      </c>
      <c r="I189" s="11">
        <v>0.3165063097349598</v>
      </c>
      <c r="J189" s="11">
        <v>1.2884648078222825</v>
      </c>
      <c r="K189" s="9">
        <v>0.60282792916794214</v>
      </c>
      <c r="L189" s="11">
        <v>3.1535084812563379</v>
      </c>
      <c r="M189" s="11">
        <v>1.3554740659510107</v>
      </c>
      <c r="N189" s="11">
        <v>0.1037820139770612</v>
      </c>
      <c r="O189" s="11">
        <v>1.2401605049740037</v>
      </c>
      <c r="P189" s="10">
        <v>0</v>
      </c>
      <c r="Q189" s="10">
        <v>1739.1</v>
      </c>
      <c r="R189" s="10">
        <v>11.9</v>
      </c>
      <c r="S189" s="10">
        <v>1775.1</v>
      </c>
      <c r="T189" s="10">
        <v>19.600000000000001</v>
      </c>
      <c r="U189" s="17">
        <v>1696</v>
      </c>
      <c r="V189" s="10">
        <v>22.2</v>
      </c>
      <c r="W189" s="26">
        <v>1739</v>
      </c>
      <c r="X189" s="26">
        <v>11.8</v>
      </c>
      <c r="Y189" s="26"/>
      <c r="Z189" s="8">
        <v>-4.7</v>
      </c>
      <c r="AA189" s="8">
        <v>-4.9222913087905624</v>
      </c>
      <c r="AB189" s="20"/>
      <c r="AD189" s="21" t="s">
        <v>24</v>
      </c>
    </row>
    <row r="190" spans="1:30" x14ac:dyDescent="0.3">
      <c r="A190" s="1">
        <v>37</v>
      </c>
      <c r="B190" s="47" t="s">
        <v>152</v>
      </c>
      <c r="C190" s="12">
        <v>197.0645100393304</v>
      </c>
      <c r="D190" s="12">
        <v>120.56574112765603</v>
      </c>
      <c r="E190" s="8">
        <v>1.6344983922976664</v>
      </c>
      <c r="F190" s="8">
        <v>0.61180849409969029</v>
      </c>
      <c r="G190" s="11">
        <v>4.6068229145657256</v>
      </c>
      <c r="H190" s="11">
        <v>1.8855889909757317</v>
      </c>
      <c r="I190" s="11">
        <v>0.31901862275171811</v>
      </c>
      <c r="J190" s="11">
        <v>0.99671275026893336</v>
      </c>
      <c r="K190" s="9">
        <v>0.3031061419978377</v>
      </c>
      <c r="L190" s="11">
        <v>3.1251026135733779</v>
      </c>
      <c r="M190" s="11">
        <v>0.98163672028722759</v>
      </c>
      <c r="N190" s="11">
        <v>0.1044209398482677</v>
      </c>
      <c r="O190" s="11">
        <v>1.859494330765344</v>
      </c>
      <c r="P190" s="10">
        <v>1</v>
      </c>
      <c r="Q190" s="10">
        <v>1750.5</v>
      </c>
      <c r="R190" s="10">
        <v>15.4</v>
      </c>
      <c r="S190" s="10">
        <v>1784.8</v>
      </c>
      <c r="T190" s="10">
        <v>15.2</v>
      </c>
      <c r="U190" s="17">
        <v>1709.8</v>
      </c>
      <c r="V190" s="10">
        <v>33.299999999999997</v>
      </c>
      <c r="W190" s="26">
        <v>1767.6</v>
      </c>
      <c r="X190" s="26">
        <v>12.2</v>
      </c>
      <c r="Y190" s="26"/>
      <c r="Z190" s="8">
        <v>-4.4000000000000004</v>
      </c>
      <c r="AA190" s="8">
        <v>-5.1770425943307572</v>
      </c>
      <c r="AB190" s="20" t="s">
        <v>24</v>
      </c>
      <c r="AD190" s="21" t="s">
        <v>24</v>
      </c>
    </row>
    <row r="191" spans="1:30" x14ac:dyDescent="0.3">
      <c r="A191" s="1">
        <v>52</v>
      </c>
      <c r="B191" s="47" t="s">
        <v>152</v>
      </c>
      <c r="C191" s="12">
        <v>541.56760220771332</v>
      </c>
      <c r="D191" s="12">
        <v>40.531286269538299</v>
      </c>
      <c r="E191" s="8">
        <v>13.36171762737108</v>
      </c>
      <c r="F191" s="8">
        <v>7.4840677515256707E-2</v>
      </c>
      <c r="G191" s="11">
        <v>4.596834757341937</v>
      </c>
      <c r="H191" s="11">
        <v>1.5574220189590253</v>
      </c>
      <c r="I191" s="11">
        <v>0.31819827862610078</v>
      </c>
      <c r="J191" s="11">
        <v>1.4516248438632475</v>
      </c>
      <c r="K191" s="9">
        <v>0.74165089752222169</v>
      </c>
      <c r="L191" s="11">
        <v>3.1429336655648958</v>
      </c>
      <c r="M191" s="11">
        <v>1.702999101289175</v>
      </c>
      <c r="N191" s="11">
        <v>0.1044365559622359</v>
      </c>
      <c r="O191" s="11">
        <v>1.0877265262801059</v>
      </c>
      <c r="P191" s="10">
        <v>1</v>
      </c>
      <c r="Q191" s="10">
        <v>1748.7</v>
      </c>
      <c r="R191" s="10">
        <v>12.7</v>
      </c>
      <c r="S191" s="10">
        <v>1780</v>
      </c>
      <c r="T191" s="10">
        <v>22.1</v>
      </c>
      <c r="U191" s="17">
        <v>1711.6</v>
      </c>
      <c r="V191" s="10">
        <v>19.600000000000001</v>
      </c>
      <c r="W191" s="26">
        <v>1742.5</v>
      </c>
      <c r="X191" s="26">
        <v>12.3</v>
      </c>
      <c r="Y191" s="26"/>
      <c r="Z191" s="8">
        <v>-4</v>
      </c>
      <c r="AA191" s="8">
        <v>-4.6417851452169998</v>
      </c>
      <c r="AB191" s="20"/>
      <c r="AD191" s="21" t="s">
        <v>24</v>
      </c>
    </row>
    <row r="192" spans="1:30" x14ac:dyDescent="0.3">
      <c r="A192" s="1">
        <v>23</v>
      </c>
      <c r="B192" s="47" t="s">
        <v>133</v>
      </c>
      <c r="C192" s="12">
        <v>313.55202200235988</v>
      </c>
      <c r="D192" s="12">
        <v>258.7584825281935</v>
      </c>
      <c r="E192" s="8">
        <v>1.2117555294760096</v>
      </c>
      <c r="F192" s="8">
        <v>0.8252489678610524</v>
      </c>
      <c r="G192" s="11">
        <v>4.6044488217510562</v>
      </c>
      <c r="H192" s="11">
        <v>2.3500284162136138</v>
      </c>
      <c r="I192" s="11">
        <v>0.31781914271024031</v>
      </c>
      <c r="J192" s="11">
        <v>1.4670862160037512</v>
      </c>
      <c r="K192" s="9">
        <v>0.7359259816508914</v>
      </c>
      <c r="L192" s="11">
        <v>3.1420482023484611</v>
      </c>
      <c r="M192" s="11">
        <v>1.4498851076482975</v>
      </c>
      <c r="N192" s="11">
        <v>0.10448132314358149</v>
      </c>
      <c r="O192" s="11">
        <v>1.5678822377974162</v>
      </c>
      <c r="P192" s="10">
        <v>0</v>
      </c>
      <c r="Q192" s="10">
        <v>1750</v>
      </c>
      <c r="R192" s="10">
        <v>19.2</v>
      </c>
      <c r="S192" s="10">
        <v>1780</v>
      </c>
      <c r="T192" s="10">
        <v>22.4</v>
      </c>
      <c r="U192" s="17">
        <v>1714.4</v>
      </c>
      <c r="V192" s="10">
        <v>29.1</v>
      </c>
      <c r="W192" s="26">
        <v>1756.2</v>
      </c>
      <c r="X192" s="26">
        <v>18.5</v>
      </c>
      <c r="Y192" s="26"/>
      <c r="Z192" s="8">
        <v>-3.8</v>
      </c>
      <c r="AA192" s="8">
        <v>-4.6328909930880826</v>
      </c>
      <c r="AB192" s="20"/>
      <c r="AD192" s="21" t="s">
        <v>24</v>
      </c>
    </row>
    <row r="193" spans="1:30" x14ac:dyDescent="0.3">
      <c r="A193" s="1">
        <v>53</v>
      </c>
      <c r="B193" s="47" t="s">
        <v>135</v>
      </c>
      <c r="C193" s="12">
        <v>408.42891036165372</v>
      </c>
      <c r="D193" s="12">
        <v>313.43386860003483</v>
      </c>
      <c r="E193" s="8">
        <f>C193/D193</f>
        <v>1.3030784202929893</v>
      </c>
      <c r="F193" s="8">
        <f>D193/C193</f>
        <v>0.76741352203128044</v>
      </c>
      <c r="G193" s="11">
        <v>4.2052600366947086</v>
      </c>
      <c r="H193" s="11">
        <v>1.418061038812761</v>
      </c>
      <c r="I193" s="11">
        <v>0.29026720641065301</v>
      </c>
      <c r="J193" s="11">
        <v>1.6062537604140215</v>
      </c>
      <c r="K193" s="9">
        <v>0.1007781937378486</v>
      </c>
      <c r="L193" s="11">
        <v>3.437451310899577</v>
      </c>
      <c r="M193" s="11">
        <v>1.5222428062336062</v>
      </c>
      <c r="N193" s="11">
        <v>0.1046623322671235</v>
      </c>
      <c r="O193" s="11">
        <v>1.9144543893060644</v>
      </c>
      <c r="P193" s="10">
        <v>0</v>
      </c>
      <c r="Q193" s="10">
        <v>1675</v>
      </c>
      <c r="R193" s="10">
        <v>11.4</v>
      </c>
      <c r="S193" s="10">
        <v>1641.5</v>
      </c>
      <c r="T193" s="10">
        <v>22.8</v>
      </c>
      <c r="U193" s="17">
        <v>1717.2</v>
      </c>
      <c r="V193" s="10">
        <v>36.6</v>
      </c>
      <c r="W193" s="26">
        <v>1669.1</v>
      </c>
      <c r="X193" s="26">
        <v>10.7</v>
      </c>
      <c r="Y193" s="26"/>
      <c r="Z193" s="8">
        <v>4.4000000000000004</v>
      </c>
      <c r="AA193" s="8">
        <f>100-(100*(S193/U193))</f>
        <v>4.4083391567668286</v>
      </c>
      <c r="AB193" s="20"/>
      <c r="AD193" s="21" t="s">
        <v>24</v>
      </c>
    </row>
    <row r="194" spans="1:30" x14ac:dyDescent="0.3">
      <c r="A194" s="1">
        <v>87</v>
      </c>
      <c r="B194" s="47" t="s">
        <v>135</v>
      </c>
      <c r="C194" s="12">
        <v>230.8610008975447</v>
      </c>
      <c r="D194" s="12">
        <v>147.86093540147053</v>
      </c>
      <c r="E194" s="8">
        <v>1.5613387016030518</v>
      </c>
      <c r="F194" s="8">
        <v>0.64047602161740036</v>
      </c>
      <c r="G194" s="11">
        <v>4.796449770359728</v>
      </c>
      <c r="H194" s="11">
        <v>1.6526512159133875</v>
      </c>
      <c r="I194" s="11">
        <v>0.33032623037201919</v>
      </c>
      <c r="J194" s="11">
        <v>1.3558358970138973</v>
      </c>
      <c r="K194" s="9">
        <v>0.49927719014002458</v>
      </c>
      <c r="L194" s="11">
        <v>3.0259558365122898</v>
      </c>
      <c r="M194" s="11">
        <v>1.3663530280063376</v>
      </c>
      <c r="N194" s="11">
        <v>0.105018402763032</v>
      </c>
      <c r="O194" s="11">
        <v>1.6294672089616549</v>
      </c>
      <c r="P194" s="10">
        <v>0</v>
      </c>
      <c r="Q194" s="10">
        <v>1784.2</v>
      </c>
      <c r="R194" s="10">
        <v>13.6</v>
      </c>
      <c r="S194" s="10">
        <v>1838.4</v>
      </c>
      <c r="T194" s="10">
        <v>21.3</v>
      </c>
      <c r="U194" s="17">
        <v>1721.4</v>
      </c>
      <c r="V194" s="10">
        <v>27.5</v>
      </c>
      <c r="W194" s="26">
        <v>1790.1</v>
      </c>
      <c r="X194" s="26">
        <v>13.2</v>
      </c>
      <c r="Y194" s="26"/>
      <c r="Z194" s="8">
        <v>-6.8</v>
      </c>
      <c r="AA194" s="8">
        <v>-7.6403659567572078</v>
      </c>
      <c r="AB194" s="20" t="s">
        <v>24</v>
      </c>
      <c r="AD194" s="21" t="s">
        <v>24</v>
      </c>
    </row>
    <row r="195" spans="1:30" x14ac:dyDescent="0.3">
      <c r="A195" s="1">
        <v>29</v>
      </c>
      <c r="B195" s="47" t="s">
        <v>133</v>
      </c>
      <c r="C195" s="12">
        <v>596.99509636019297</v>
      </c>
      <c r="D195" s="12">
        <v>723.1045102899277</v>
      </c>
      <c r="E195" s="8">
        <f>C195/D195</f>
        <v>0.82560001751452039</v>
      </c>
      <c r="F195" s="8">
        <f>D195/C195</f>
        <v>1.211240284381913</v>
      </c>
      <c r="G195" s="11">
        <v>4.4288076325097174</v>
      </c>
      <c r="H195" s="11">
        <v>3.0553947481230881</v>
      </c>
      <c r="I195" s="11">
        <v>0.29789120363802313</v>
      </c>
      <c r="J195" s="11">
        <v>1.5241439320095262</v>
      </c>
      <c r="K195" s="9">
        <v>0.36031070814679822</v>
      </c>
      <c r="L195" s="11">
        <v>3.3528685980361939</v>
      </c>
      <c r="M195" s="11">
        <v>1.4332026956463568</v>
      </c>
      <c r="N195" s="11">
        <v>0.1074538677396161</v>
      </c>
      <c r="O195" s="11">
        <v>2.766238803870174</v>
      </c>
      <c r="P195" s="10">
        <v>0</v>
      </c>
      <c r="Q195" s="10">
        <v>1717.8</v>
      </c>
      <c r="R195" s="10">
        <v>24.8</v>
      </c>
      <c r="S195" s="10">
        <v>1681.4</v>
      </c>
      <c r="T195" s="10">
        <v>22.1</v>
      </c>
      <c r="U195" s="17">
        <v>1762.4</v>
      </c>
      <c r="V195" s="10">
        <v>51.6</v>
      </c>
      <c r="W195" s="26">
        <v>1695.8</v>
      </c>
      <c r="X195" s="26">
        <v>19.5</v>
      </c>
      <c r="Y195" s="26"/>
      <c r="Z195" s="8">
        <v>4.5999999999999996</v>
      </c>
      <c r="AA195" s="8">
        <f>100-(100*(S195/U195))</f>
        <v>4.5960054471175624</v>
      </c>
      <c r="AB195" s="20"/>
      <c r="AD195" s="21" t="s">
        <v>24</v>
      </c>
    </row>
    <row r="196" spans="1:30" x14ac:dyDescent="0.3">
      <c r="A196" s="1">
        <v>4</v>
      </c>
      <c r="B196" s="1" t="s">
        <v>133</v>
      </c>
      <c r="C196" s="12">
        <v>669.51697448339439</v>
      </c>
      <c r="D196" s="12">
        <v>624.01459151202084</v>
      </c>
      <c r="E196" s="8">
        <f>C196/D196</f>
        <v>1.072918780410437</v>
      </c>
      <c r="F196" s="8">
        <f>D196/C196</f>
        <v>0.93203699875349144</v>
      </c>
      <c r="G196" s="11">
        <v>4.7904790321891193</v>
      </c>
      <c r="H196" s="11">
        <v>5.3982008163181936</v>
      </c>
      <c r="I196" s="11">
        <v>0.30231285567364641</v>
      </c>
      <c r="J196" s="11">
        <v>4.1107958747607221</v>
      </c>
      <c r="K196" s="9">
        <v>0.24799555257829101</v>
      </c>
      <c r="L196" s="11">
        <v>3.3144102978169401</v>
      </c>
      <c r="M196" s="11">
        <v>3.7380451830132899</v>
      </c>
      <c r="N196" s="11">
        <v>0.1152251351605322</v>
      </c>
      <c r="O196" s="11">
        <v>5.3571213147150099</v>
      </c>
      <c r="P196" s="10">
        <v>0</v>
      </c>
      <c r="Q196" s="10">
        <v>1783.1</v>
      </c>
      <c r="R196" s="10">
        <v>44.4</v>
      </c>
      <c r="S196" s="10">
        <v>1701.2</v>
      </c>
      <c r="T196" s="10">
        <v>60.2</v>
      </c>
      <c r="U196" s="17">
        <v>1880.4</v>
      </c>
      <c r="V196" s="10">
        <v>104.5</v>
      </c>
      <c r="W196" s="26">
        <v>1756.7</v>
      </c>
      <c r="X196" s="26">
        <v>40.799999999999997</v>
      </c>
      <c r="Y196" s="26"/>
      <c r="Z196" s="8">
        <v>9.5</v>
      </c>
      <c r="AA196" s="8">
        <f>100-(100*(S196/U196))</f>
        <v>9.5298872580302145</v>
      </c>
      <c r="AB196" s="20" t="s">
        <v>24</v>
      </c>
      <c r="AD196" s="21" t="s">
        <v>24</v>
      </c>
    </row>
    <row r="197" spans="1:30" ht="20.399999999999999" customHeight="1" x14ac:dyDescent="0.3">
      <c r="A197" s="40" t="s">
        <v>38</v>
      </c>
      <c r="B197" s="40"/>
      <c r="C197" s="40"/>
      <c r="D197" s="40"/>
      <c r="E197" s="40"/>
      <c r="F197" s="40"/>
      <c r="G197" s="40"/>
      <c r="AA197" s="8"/>
    </row>
    <row r="198" spans="1:30" x14ac:dyDescent="0.3">
      <c r="A198" s="1">
        <v>36</v>
      </c>
      <c r="B198" s="1" t="s">
        <v>136</v>
      </c>
      <c r="C198" s="12">
        <v>604.18500914485969</v>
      </c>
      <c r="D198" s="12">
        <v>15.166961730030797</v>
      </c>
      <c r="E198" s="8">
        <f>C198/D198</f>
        <v>39.835599238611174</v>
      </c>
      <c r="F198" s="8">
        <f t="shared" ref="F198:F227" si="18">D198/C198</f>
        <v>2.5103174525130199E-2</v>
      </c>
      <c r="G198" s="11">
        <v>1.780703715137153</v>
      </c>
      <c r="H198" s="11">
        <v>2.1708389924810381</v>
      </c>
      <c r="I198" s="11">
        <v>0.17382706495326761</v>
      </c>
      <c r="J198" s="11">
        <v>2.14365314076966</v>
      </c>
      <c r="K198" s="9">
        <v>0.78424455105681079</v>
      </c>
      <c r="L198" s="11">
        <v>5.7781361647057832</v>
      </c>
      <c r="M198" s="11">
        <v>2.1039751694751221</v>
      </c>
      <c r="N198" s="11">
        <v>7.4356434801681193E-2</v>
      </c>
      <c r="O198" s="11">
        <v>1.4461482473578118</v>
      </c>
      <c r="P198" s="10">
        <v>1</v>
      </c>
      <c r="Q198" s="10">
        <v>1039</v>
      </c>
      <c r="R198" s="10">
        <v>14</v>
      </c>
      <c r="S198" s="17">
        <v>1034</v>
      </c>
      <c r="T198" s="17">
        <v>20</v>
      </c>
      <c r="U198" s="10">
        <v>1048</v>
      </c>
      <c r="V198" s="10">
        <v>28</v>
      </c>
      <c r="W198" s="18">
        <v>1039</v>
      </c>
      <c r="X198" s="18">
        <v>14</v>
      </c>
      <c r="Y198" s="18"/>
      <c r="Z198" s="1">
        <v>1.3</v>
      </c>
      <c r="AA198" s="8">
        <f>100-(100*(S198/U198))</f>
        <v>1.3358778625954244</v>
      </c>
      <c r="AB198" s="20"/>
    </row>
    <row r="199" spans="1:30" x14ac:dyDescent="0.3">
      <c r="A199" s="1">
        <v>44</v>
      </c>
      <c r="B199" s="1" t="s">
        <v>137</v>
      </c>
      <c r="C199" s="12">
        <v>81.612166080357966</v>
      </c>
      <c r="D199" s="12">
        <v>45.674862940924022</v>
      </c>
      <c r="E199" s="8">
        <f>C199/D199</f>
        <v>1.7868070274434176</v>
      </c>
      <c r="F199" s="8">
        <f t="shared" si="18"/>
        <v>0.55965752576584082</v>
      </c>
      <c r="G199" s="11">
        <v>2.6849678047658032</v>
      </c>
      <c r="H199" s="11">
        <v>2.3468110584428841</v>
      </c>
      <c r="I199" s="11">
        <v>0.22929560432487489</v>
      </c>
      <c r="J199" s="11">
        <v>1.2428591657694095</v>
      </c>
      <c r="K199" s="9">
        <v>0.24378593884191391</v>
      </c>
      <c r="L199" s="11">
        <v>4.3573948026691864</v>
      </c>
      <c r="M199" s="11">
        <v>1.32579423997088</v>
      </c>
      <c r="N199" s="11">
        <v>8.50691456557678E-2</v>
      </c>
      <c r="O199" s="11">
        <v>2.5134564350409199</v>
      </c>
      <c r="P199" s="10">
        <v>1</v>
      </c>
      <c r="Q199" s="10">
        <v>1324</v>
      </c>
      <c r="R199" s="10">
        <v>17</v>
      </c>
      <c r="S199" s="10">
        <v>1329</v>
      </c>
      <c r="T199" s="10">
        <v>15</v>
      </c>
      <c r="U199" s="17">
        <v>1316</v>
      </c>
      <c r="V199" s="10">
        <v>45</v>
      </c>
      <c r="W199" s="18">
        <v>1327</v>
      </c>
      <c r="X199" s="18">
        <v>12</v>
      </c>
      <c r="Y199" s="18"/>
      <c r="Z199" s="1">
        <v>-0.98</v>
      </c>
      <c r="AA199" s="8">
        <f>100-(100*(S199/U199))</f>
        <v>-0.98784194528876412</v>
      </c>
      <c r="AB199" s="20"/>
    </row>
    <row r="200" spans="1:30" x14ac:dyDescent="0.3">
      <c r="A200" s="1">
        <v>3</v>
      </c>
      <c r="B200" s="1" t="s">
        <v>136</v>
      </c>
      <c r="C200" s="12">
        <v>777.33848588061119</v>
      </c>
      <c r="D200" s="12">
        <v>55.348783158435801</v>
      </c>
      <c r="E200" s="8">
        <v>14.044364510335866</v>
      </c>
      <c r="F200" s="8">
        <f t="shared" si="18"/>
        <v>7.120293689786078E-2</v>
      </c>
      <c r="G200" s="11">
        <v>2.4573262416652799</v>
      </c>
      <c r="H200" s="11">
        <v>5.6333281146994363</v>
      </c>
      <c r="I200" s="11">
        <v>0.2082768690807654</v>
      </c>
      <c r="J200" s="11">
        <v>3.519094142084854</v>
      </c>
      <c r="K200" s="9">
        <v>0.74681498565441684</v>
      </c>
      <c r="L200" s="11">
        <v>4.8342791872309139</v>
      </c>
      <c r="M200" s="11">
        <v>3.4306539290773399</v>
      </c>
      <c r="N200" s="11">
        <v>8.5316565886851145E-2</v>
      </c>
      <c r="O200" s="11">
        <v>3.8646228010894781</v>
      </c>
      <c r="P200" s="10">
        <v>0</v>
      </c>
      <c r="Q200" s="10">
        <v>1259.5</v>
      </c>
      <c r="R200" s="10">
        <v>39.799999999999997</v>
      </c>
      <c r="S200" s="10">
        <v>1218.2</v>
      </c>
      <c r="T200" s="10">
        <v>38.299999999999997</v>
      </c>
      <c r="U200" s="17">
        <v>1330.8</v>
      </c>
      <c r="V200" s="10">
        <v>72.2</v>
      </c>
      <c r="W200" s="18">
        <v>1233.5</v>
      </c>
      <c r="X200" s="18">
        <v>37.9</v>
      </c>
      <c r="Y200" s="18"/>
      <c r="Z200" s="1">
        <v>8.5</v>
      </c>
      <c r="AA200" s="8">
        <v>6.8281200858648532</v>
      </c>
      <c r="AB200" s="20" t="s">
        <v>24</v>
      </c>
      <c r="AD200" s="21" t="s">
        <v>24</v>
      </c>
    </row>
    <row r="201" spans="1:30" x14ac:dyDescent="0.3">
      <c r="A201" s="1">
        <v>46</v>
      </c>
      <c r="B201" s="1" t="s">
        <v>138</v>
      </c>
      <c r="C201" s="12">
        <v>441.82391051565452</v>
      </c>
      <c r="D201" s="12">
        <v>25.268142960158141</v>
      </c>
      <c r="E201" s="8">
        <f t="shared" ref="E201:E227" si="19">C201/D201</f>
        <v>17.485412806643758</v>
      </c>
      <c r="F201" s="8">
        <f t="shared" si="18"/>
        <v>5.7190528531304671E-2</v>
      </c>
      <c r="G201" s="11">
        <v>2.8830123027823551</v>
      </c>
      <c r="H201" s="11">
        <v>2.1707854640950561</v>
      </c>
      <c r="I201" s="11">
        <v>0.24026996223631231</v>
      </c>
      <c r="J201" s="11">
        <v>1.6200650657056281</v>
      </c>
      <c r="K201" s="9">
        <v>0.32597986188288192</v>
      </c>
      <c r="L201" s="11">
        <v>4.1620123728684861</v>
      </c>
      <c r="M201" s="11">
        <v>1.6078747634561095</v>
      </c>
      <c r="N201" s="11">
        <v>8.7408073755532736E-2</v>
      </c>
      <c r="O201" s="11">
        <v>2.438244004643614</v>
      </c>
      <c r="P201" s="10">
        <v>1</v>
      </c>
      <c r="Q201" s="10">
        <v>1377</v>
      </c>
      <c r="R201" s="10">
        <v>16</v>
      </c>
      <c r="S201" s="10">
        <v>1387</v>
      </c>
      <c r="T201" s="10">
        <v>20</v>
      </c>
      <c r="U201" s="17">
        <v>1363</v>
      </c>
      <c r="V201" s="10">
        <v>42</v>
      </c>
      <c r="W201" s="18">
        <v>1381</v>
      </c>
      <c r="X201" s="18">
        <v>14</v>
      </c>
      <c r="Y201" s="18"/>
      <c r="Z201" s="1">
        <v>-1.7</v>
      </c>
      <c r="AA201" s="8">
        <f t="shared" ref="AA201:AA227" si="20">100-(100*(S201/U201))</f>
        <v>-1.7608217168011606</v>
      </c>
      <c r="AB201" s="20"/>
    </row>
    <row r="202" spans="1:30" x14ac:dyDescent="0.3">
      <c r="A202" s="1">
        <v>48</v>
      </c>
      <c r="B202" s="1" t="s">
        <v>133</v>
      </c>
      <c r="C202" s="12">
        <v>397.73611251449762</v>
      </c>
      <c r="D202" s="12">
        <v>165.02886264418552</v>
      </c>
      <c r="E202" s="8">
        <f t="shared" si="19"/>
        <v>2.4101003069508282</v>
      </c>
      <c r="F202" s="8">
        <f t="shared" si="18"/>
        <v>0.41492048987171154</v>
      </c>
      <c r="G202" s="11">
        <v>3.5136354127134499</v>
      </c>
      <c r="H202" s="11">
        <v>2.1260543867952761</v>
      </c>
      <c r="I202" s="11">
        <v>0.27034384650860421</v>
      </c>
      <c r="J202" s="11">
        <v>2.0084145056554141</v>
      </c>
      <c r="K202" s="9">
        <v>0.63702360554537507</v>
      </c>
      <c r="L202" s="11">
        <v>3.7114925798070622</v>
      </c>
      <c r="M202" s="11">
        <v>1.8534484893869236</v>
      </c>
      <c r="N202" s="11">
        <v>9.4585008061365258E-2</v>
      </c>
      <c r="O202" s="11">
        <v>1.7132209744593887</v>
      </c>
      <c r="P202" s="10">
        <v>0</v>
      </c>
      <c r="Q202" s="10">
        <v>1530</v>
      </c>
      <c r="R202" s="10">
        <v>16</v>
      </c>
      <c r="S202" s="10">
        <v>1541</v>
      </c>
      <c r="T202" s="10">
        <v>27</v>
      </c>
      <c r="U202" s="17">
        <v>1516</v>
      </c>
      <c r="V202" s="10">
        <v>33</v>
      </c>
      <c r="W202" s="18">
        <v>1530</v>
      </c>
      <c r="X202" s="18">
        <v>16</v>
      </c>
      <c r="Y202" s="18"/>
      <c r="Z202" s="1">
        <v>-1.6</v>
      </c>
      <c r="AA202" s="8">
        <f t="shared" si="20"/>
        <v>-1.6490765171504052</v>
      </c>
      <c r="AB202" s="20"/>
    </row>
    <row r="203" spans="1:30" x14ac:dyDescent="0.3">
      <c r="A203" s="1">
        <v>6</v>
      </c>
      <c r="B203" s="1" t="s">
        <v>133</v>
      </c>
      <c r="C203" s="12">
        <v>791.10811116287948</v>
      </c>
      <c r="D203" s="12">
        <v>89.836987562050879</v>
      </c>
      <c r="E203" s="8">
        <f t="shared" si="19"/>
        <v>8.8060400580157143</v>
      </c>
      <c r="F203" s="8">
        <f t="shared" si="18"/>
        <v>0.1135584205172617</v>
      </c>
      <c r="G203" s="11">
        <v>3.5842308191436221</v>
      </c>
      <c r="H203" s="11">
        <v>3.5212568662668642</v>
      </c>
      <c r="I203" s="11">
        <v>0.27444557402088621</v>
      </c>
      <c r="J203" s="11">
        <v>3.3552384471859882</v>
      </c>
      <c r="K203" s="9">
        <v>0.73803037142269701</v>
      </c>
      <c r="L203" s="11">
        <v>3.6573547251404999</v>
      </c>
      <c r="M203" s="11">
        <v>3.1131520312493719</v>
      </c>
      <c r="N203" s="11">
        <v>9.4849219000567808E-2</v>
      </c>
      <c r="O203" s="11">
        <v>2.6700622746804039</v>
      </c>
      <c r="P203" s="10">
        <v>0</v>
      </c>
      <c r="Q203" s="10">
        <v>1546</v>
      </c>
      <c r="R203" s="10">
        <v>27</v>
      </c>
      <c r="S203" s="10">
        <v>1561</v>
      </c>
      <c r="T203" s="10">
        <v>46</v>
      </c>
      <c r="U203" s="17">
        <v>1525</v>
      </c>
      <c r="V203" s="10">
        <v>46</v>
      </c>
      <c r="W203" s="18">
        <v>1543</v>
      </c>
      <c r="X203" s="18">
        <v>27</v>
      </c>
      <c r="Y203" s="18"/>
      <c r="Z203" s="1">
        <v>-2.2999999999999998</v>
      </c>
      <c r="AA203" s="8">
        <f t="shared" si="20"/>
        <v>-2.3606557377049171</v>
      </c>
      <c r="AB203" s="20"/>
    </row>
    <row r="204" spans="1:30" x14ac:dyDescent="0.3">
      <c r="A204" s="1">
        <v>1</v>
      </c>
      <c r="B204" s="1" t="s">
        <v>133</v>
      </c>
      <c r="C204" s="12">
        <v>211.7201626661691</v>
      </c>
      <c r="D204" s="12">
        <v>153.88208086994339</v>
      </c>
      <c r="E204" s="8">
        <f t="shared" si="19"/>
        <v>1.3758597587792483</v>
      </c>
      <c r="F204" s="8">
        <f t="shared" si="18"/>
        <v>0.72681826299452545</v>
      </c>
      <c r="G204" s="11">
        <v>3.5712503982552111</v>
      </c>
      <c r="H204" s="11">
        <v>2.3411535067361302</v>
      </c>
      <c r="I204" s="11">
        <v>0.26846107033628058</v>
      </c>
      <c r="J204" s="11">
        <v>1.8266639310983039</v>
      </c>
      <c r="K204" s="9">
        <v>0.40351510134476593</v>
      </c>
      <c r="L204" s="11">
        <v>3.7295413241701358</v>
      </c>
      <c r="M204" s="11">
        <v>2.025868206746086</v>
      </c>
      <c r="N204" s="11">
        <v>9.6386970487105261E-2</v>
      </c>
      <c r="O204" s="11">
        <v>2.506408415584342</v>
      </c>
      <c r="P204" s="10">
        <v>0</v>
      </c>
      <c r="Q204" s="10">
        <v>1543</v>
      </c>
      <c r="R204" s="10">
        <v>18</v>
      </c>
      <c r="S204" s="10">
        <v>1531</v>
      </c>
      <c r="T204" s="10">
        <v>24</v>
      </c>
      <c r="U204" s="17">
        <v>1560</v>
      </c>
      <c r="V204" s="10">
        <v>43</v>
      </c>
      <c r="W204" s="18">
        <v>1540</v>
      </c>
      <c r="X204" s="18">
        <v>17</v>
      </c>
      <c r="Y204" s="18"/>
      <c r="Z204" s="1">
        <v>1.9</v>
      </c>
      <c r="AA204" s="8">
        <f t="shared" si="20"/>
        <v>1.8589743589743648</v>
      </c>
      <c r="AB204" s="20"/>
    </row>
    <row r="205" spans="1:30" x14ac:dyDescent="0.3">
      <c r="A205" s="1">
        <v>45</v>
      </c>
      <c r="B205" s="1" t="s">
        <v>133</v>
      </c>
      <c r="C205" s="12">
        <v>380.93198736633332</v>
      </c>
      <c r="D205" s="12">
        <v>191.04387359480489</v>
      </c>
      <c r="E205" s="8">
        <f t="shared" si="19"/>
        <v>1.9939502910952915</v>
      </c>
      <c r="F205" s="8">
        <f t="shared" si="18"/>
        <v>0.50151701597871456</v>
      </c>
      <c r="G205" s="11">
        <v>4.0428191790606229</v>
      </c>
      <c r="H205" s="11">
        <v>2.6979882846027521</v>
      </c>
      <c r="I205" s="11">
        <v>0.29795692239114607</v>
      </c>
      <c r="J205" s="11">
        <v>3.1232034112773222</v>
      </c>
      <c r="K205" s="9">
        <v>0.57526641152488467</v>
      </c>
      <c r="L205" s="11">
        <v>3.367073417361234</v>
      </c>
      <c r="M205" s="11">
        <v>3.16799904760936</v>
      </c>
      <c r="N205" s="11">
        <v>9.9616048510759503E-2</v>
      </c>
      <c r="O205" s="11">
        <v>2.733625954229784</v>
      </c>
      <c r="P205" s="10">
        <v>0</v>
      </c>
      <c r="Q205" s="10">
        <v>1643</v>
      </c>
      <c r="R205" s="10">
        <v>22</v>
      </c>
      <c r="S205" s="10">
        <v>1681</v>
      </c>
      <c r="T205" s="10">
        <v>45</v>
      </c>
      <c r="U205" s="17">
        <v>1594</v>
      </c>
      <c r="V205" s="10">
        <v>50</v>
      </c>
      <c r="W205" s="18">
        <v>1640</v>
      </c>
      <c r="X205" s="18">
        <v>21</v>
      </c>
      <c r="Y205" s="18"/>
      <c r="Z205" s="1">
        <v>-5.5</v>
      </c>
      <c r="AA205" s="8">
        <f t="shared" si="20"/>
        <v>-5.4579673776662361</v>
      </c>
      <c r="AB205" s="20" t="s">
        <v>24</v>
      </c>
    </row>
    <row r="206" spans="1:30" x14ac:dyDescent="0.3">
      <c r="A206" s="1">
        <v>17</v>
      </c>
      <c r="B206" s="1" t="s">
        <v>133</v>
      </c>
      <c r="C206" s="12">
        <v>225.8107133203755</v>
      </c>
      <c r="D206" s="12">
        <v>125.22754305062149</v>
      </c>
      <c r="E206" s="8">
        <f t="shared" si="19"/>
        <v>1.803203255605635</v>
      </c>
      <c r="F206" s="8">
        <f t="shared" si="18"/>
        <v>0.55456865269696609</v>
      </c>
      <c r="G206" s="11">
        <v>3.8463310367954868</v>
      </c>
      <c r="H206" s="11">
        <v>2.0076093693210399</v>
      </c>
      <c r="I206" s="11">
        <v>0.28208677601062931</v>
      </c>
      <c r="J206" s="11">
        <v>1.6404215282223584</v>
      </c>
      <c r="K206" s="9">
        <v>0.44376451123981803</v>
      </c>
      <c r="L206" s="11">
        <v>3.5460021113736788</v>
      </c>
      <c r="M206" s="11">
        <v>1.5792974472695152</v>
      </c>
      <c r="N206" s="11">
        <v>9.8993273661134765E-2</v>
      </c>
      <c r="O206" s="11">
        <v>1.9962226452277774</v>
      </c>
      <c r="P206" s="10">
        <v>0</v>
      </c>
      <c r="Q206" s="10">
        <v>1602</v>
      </c>
      <c r="R206" s="10">
        <v>16</v>
      </c>
      <c r="S206" s="10">
        <v>1601</v>
      </c>
      <c r="T206" s="10">
        <v>23</v>
      </c>
      <c r="U206" s="17">
        <v>1604</v>
      </c>
      <c r="V206" s="10">
        <v>36</v>
      </c>
      <c r="W206" s="18">
        <v>1602</v>
      </c>
      <c r="X206" s="18">
        <v>15</v>
      </c>
      <c r="Y206" s="18"/>
      <c r="Z206" s="1">
        <v>0.14000000000000001</v>
      </c>
      <c r="AA206" s="8">
        <f t="shared" si="20"/>
        <v>0.18703241895261158</v>
      </c>
      <c r="AB206" s="20"/>
    </row>
    <row r="207" spans="1:30" x14ac:dyDescent="0.3">
      <c r="A207" s="1">
        <v>14</v>
      </c>
      <c r="B207" s="1" t="s">
        <v>133</v>
      </c>
      <c r="C207" s="12">
        <v>254.2687947433443</v>
      </c>
      <c r="D207" s="12">
        <v>220.54123105010049</v>
      </c>
      <c r="E207" s="8">
        <f t="shared" si="19"/>
        <v>1.1529308761570389</v>
      </c>
      <c r="F207" s="8">
        <f t="shared" si="18"/>
        <v>0.86735468767495438</v>
      </c>
      <c r="G207" s="11">
        <v>4.0919249218858837</v>
      </c>
      <c r="H207" s="11">
        <v>2.9798788284320561</v>
      </c>
      <c r="I207" s="11">
        <v>0.29960592260572028</v>
      </c>
      <c r="J207" s="11">
        <v>2.564539739272278</v>
      </c>
      <c r="K207" s="9">
        <v>0.47302137012867479</v>
      </c>
      <c r="L207" s="11">
        <v>3.3318134096774501</v>
      </c>
      <c r="M207" s="11">
        <v>2.5014174263803182</v>
      </c>
      <c r="N207" s="11">
        <v>9.9698794971179824E-2</v>
      </c>
      <c r="O207" s="11">
        <v>2.7773955639462242</v>
      </c>
      <c r="P207" s="10">
        <v>0</v>
      </c>
      <c r="Q207" s="10">
        <v>1653</v>
      </c>
      <c r="R207" s="10">
        <v>24</v>
      </c>
      <c r="S207" s="10">
        <v>1691</v>
      </c>
      <c r="T207" s="10">
        <v>37</v>
      </c>
      <c r="U207" s="17">
        <v>1604</v>
      </c>
      <c r="V207" s="10">
        <v>52</v>
      </c>
      <c r="W207" s="18">
        <v>1658</v>
      </c>
      <c r="X207" s="18">
        <v>23</v>
      </c>
      <c r="Y207" s="18"/>
      <c r="Z207" s="1">
        <v>-5.4</v>
      </c>
      <c r="AA207" s="8">
        <f t="shared" si="20"/>
        <v>-5.4239401496259347</v>
      </c>
      <c r="AB207" s="20" t="s">
        <v>24</v>
      </c>
    </row>
    <row r="208" spans="1:30" x14ac:dyDescent="0.3">
      <c r="A208" s="1">
        <v>4</v>
      </c>
      <c r="B208" s="1" t="s">
        <v>124</v>
      </c>
      <c r="C208" s="12">
        <v>571.08150931957141</v>
      </c>
      <c r="D208" s="12">
        <v>111.12537816430317</v>
      </c>
      <c r="E208" s="8">
        <f t="shared" si="19"/>
        <v>5.1390737089344727</v>
      </c>
      <c r="F208" s="8">
        <f t="shared" si="18"/>
        <v>0.19458759625522831</v>
      </c>
      <c r="G208" s="11">
        <v>3.8479679543749681</v>
      </c>
      <c r="H208" s="11">
        <v>2.8615989951572822</v>
      </c>
      <c r="I208" s="11">
        <v>0.28162776954521501</v>
      </c>
      <c r="J208" s="11">
        <v>3.5097653307491479</v>
      </c>
      <c r="K208" s="9">
        <v>0.39865231739511747</v>
      </c>
      <c r="L208" s="11">
        <v>3.561861703190043</v>
      </c>
      <c r="M208" s="11">
        <v>3.2394155028938001</v>
      </c>
      <c r="N208" s="11">
        <v>9.9843036202421381E-2</v>
      </c>
      <c r="O208" s="11">
        <v>3.6083308221836901</v>
      </c>
      <c r="P208" s="10">
        <v>0</v>
      </c>
      <c r="Q208" s="10">
        <v>1603</v>
      </c>
      <c r="R208" s="10">
        <v>23</v>
      </c>
      <c r="S208" s="10">
        <v>1601</v>
      </c>
      <c r="T208" s="10">
        <v>49</v>
      </c>
      <c r="U208" s="17">
        <v>1605</v>
      </c>
      <c r="V208" s="10">
        <v>65</v>
      </c>
      <c r="W208" s="18">
        <v>1603</v>
      </c>
      <c r="X208" s="18">
        <v>23</v>
      </c>
      <c r="Y208" s="18"/>
      <c r="Z208" s="1">
        <v>0.21</v>
      </c>
      <c r="AA208" s="8">
        <f t="shared" si="20"/>
        <v>0.2492211838006142</v>
      </c>
      <c r="AB208" s="20"/>
    </row>
    <row r="209" spans="1:28" x14ac:dyDescent="0.3">
      <c r="A209" s="1">
        <v>38</v>
      </c>
      <c r="B209" s="1" t="s">
        <v>138</v>
      </c>
      <c r="C209" s="12">
        <v>282.49452661258539</v>
      </c>
      <c r="D209" s="12">
        <v>206.78196606961868</v>
      </c>
      <c r="E209" s="8">
        <f t="shared" si="19"/>
        <v>1.3661468259639047</v>
      </c>
      <c r="F209" s="8">
        <f t="shared" si="18"/>
        <v>0.73198574340238687</v>
      </c>
      <c r="G209" s="11">
        <v>4.2232026909172351</v>
      </c>
      <c r="H209" s="11">
        <v>3.1340652536973082</v>
      </c>
      <c r="I209" s="11">
        <v>0.30762218150346998</v>
      </c>
      <c r="J209" s="11">
        <v>3.753929931941594</v>
      </c>
      <c r="K209" s="9">
        <v>0.55974034264205397</v>
      </c>
      <c r="L209" s="11">
        <v>3.292250980387315</v>
      </c>
      <c r="M209" s="11">
        <v>3.7488993379787221</v>
      </c>
      <c r="N209" s="11">
        <v>0.100532829851378</v>
      </c>
      <c r="O209" s="11">
        <v>3.0889666755670739</v>
      </c>
      <c r="P209" s="10">
        <v>0</v>
      </c>
      <c r="Q209" s="10">
        <v>1679</v>
      </c>
      <c r="R209" s="10">
        <v>25</v>
      </c>
      <c r="S209" s="10">
        <v>1731</v>
      </c>
      <c r="T209" s="10">
        <v>56</v>
      </c>
      <c r="U209" s="17">
        <v>1614</v>
      </c>
      <c r="V209" s="10">
        <v>60</v>
      </c>
      <c r="W209" s="18">
        <v>1675</v>
      </c>
      <c r="X209" s="18">
        <v>25</v>
      </c>
      <c r="Y209" s="18"/>
      <c r="Z209" s="1">
        <v>-7.3</v>
      </c>
      <c r="AA209" s="8">
        <f t="shared" si="20"/>
        <v>-7.2490706319702696</v>
      </c>
      <c r="AB209" s="20" t="s">
        <v>24</v>
      </c>
    </row>
    <row r="210" spans="1:28" x14ac:dyDescent="0.3">
      <c r="A210" s="1">
        <v>10</v>
      </c>
      <c r="B210" s="1" t="s">
        <v>133</v>
      </c>
      <c r="C210" s="12">
        <v>419.10745531077009</v>
      </c>
      <c r="D210" s="12">
        <v>124.59523529081289</v>
      </c>
      <c r="E210" s="8">
        <f t="shared" si="19"/>
        <v>3.3637518668554836</v>
      </c>
      <c r="F210" s="8">
        <f t="shared" si="18"/>
        <v>0.29728708881693588</v>
      </c>
      <c r="G210" s="11">
        <v>4.2053557138587649</v>
      </c>
      <c r="H210" s="11">
        <v>3.4593686630824259</v>
      </c>
      <c r="I210" s="11">
        <v>0.30370339283435588</v>
      </c>
      <c r="J210" s="11">
        <v>2.8872813770837902</v>
      </c>
      <c r="K210" s="9">
        <v>0.42247904466697889</v>
      </c>
      <c r="L210" s="11">
        <v>3.2910897773887351</v>
      </c>
      <c r="M210" s="11">
        <v>2.746875727813876</v>
      </c>
      <c r="N210" s="11">
        <v>0.10106383869245129</v>
      </c>
      <c r="O210" s="11">
        <v>3.31841934131752</v>
      </c>
      <c r="P210" s="10">
        <v>0</v>
      </c>
      <c r="Q210" s="10">
        <v>1675</v>
      </c>
      <c r="R210" s="10">
        <v>28</v>
      </c>
      <c r="S210" s="10">
        <v>1711</v>
      </c>
      <c r="T210" s="10">
        <v>43</v>
      </c>
      <c r="U210" s="17">
        <v>1630</v>
      </c>
      <c r="V210" s="10">
        <v>63</v>
      </c>
      <c r="W210" s="18">
        <v>1681</v>
      </c>
      <c r="X210" s="18">
        <v>27</v>
      </c>
      <c r="Y210" s="18"/>
      <c r="Z210" s="1">
        <v>-5</v>
      </c>
      <c r="AA210" s="8">
        <f t="shared" si="20"/>
        <v>-4.9693251533742284</v>
      </c>
      <c r="AB210" s="20"/>
    </row>
    <row r="211" spans="1:28" x14ac:dyDescent="0.3">
      <c r="A211" s="1">
        <v>28</v>
      </c>
      <c r="B211" s="1" t="s">
        <v>138</v>
      </c>
      <c r="C211" s="12">
        <v>669.52572388515671</v>
      </c>
      <c r="D211" s="12">
        <v>611.7646395527288</v>
      </c>
      <c r="E211" s="8">
        <f t="shared" si="19"/>
        <v>1.0944171673188858</v>
      </c>
      <c r="F211" s="8">
        <f t="shared" si="18"/>
        <v>0.9137283568475173</v>
      </c>
      <c r="G211" s="11">
        <v>4.1854549270942911</v>
      </c>
      <c r="H211" s="11">
        <v>2.845633106746694</v>
      </c>
      <c r="I211" s="11">
        <v>0.30136968654778779</v>
      </c>
      <c r="J211" s="11">
        <v>2.44177935644514</v>
      </c>
      <c r="K211" s="9">
        <v>0.72798154532265402</v>
      </c>
      <c r="L211" s="11">
        <v>3.323936883289853</v>
      </c>
      <c r="M211" s="11">
        <v>2.3080525770040641</v>
      </c>
      <c r="N211" s="11">
        <v>0.1011222460037403</v>
      </c>
      <c r="O211" s="11">
        <v>2.0729244061835721</v>
      </c>
      <c r="P211" s="10">
        <v>0</v>
      </c>
      <c r="Q211" s="10">
        <v>1671</v>
      </c>
      <c r="R211" s="10">
        <v>23</v>
      </c>
      <c r="S211" s="10">
        <v>1696</v>
      </c>
      <c r="T211" s="10">
        <v>36</v>
      </c>
      <c r="U211" s="17">
        <v>1640</v>
      </c>
      <c r="V211" s="10">
        <v>36</v>
      </c>
      <c r="W211" s="18">
        <v>1668</v>
      </c>
      <c r="X211" s="18">
        <v>23</v>
      </c>
      <c r="Y211" s="18"/>
      <c r="Z211" s="1">
        <v>-3.5</v>
      </c>
      <c r="AA211" s="8">
        <f t="shared" si="20"/>
        <v>-3.41463414634147</v>
      </c>
      <c r="AB211" s="20"/>
    </row>
    <row r="212" spans="1:28" x14ac:dyDescent="0.3">
      <c r="A212" s="1">
        <v>47</v>
      </c>
      <c r="B212" s="1" t="s">
        <v>133</v>
      </c>
      <c r="C212" s="12">
        <v>314.34752828912059</v>
      </c>
      <c r="D212" s="12">
        <v>218.96799809294217</v>
      </c>
      <c r="E212" s="8">
        <f t="shared" si="19"/>
        <v>1.4355866200854339</v>
      </c>
      <c r="F212" s="8">
        <f t="shared" si="18"/>
        <v>0.69657935370036295</v>
      </c>
      <c r="G212" s="11">
        <v>4.2313739810651523</v>
      </c>
      <c r="H212" s="11">
        <v>3.236586926046594</v>
      </c>
      <c r="I212" s="11">
        <v>0.30406111604305419</v>
      </c>
      <c r="J212" s="11">
        <v>3.1200631927492442</v>
      </c>
      <c r="K212" s="9">
        <v>0.73786065687904812</v>
      </c>
      <c r="L212" s="11">
        <v>3.2938929887606538</v>
      </c>
      <c r="M212" s="11">
        <v>3.10720148704356</v>
      </c>
      <c r="N212" s="11">
        <v>0.10234794321565679</v>
      </c>
      <c r="O212" s="11">
        <v>2.4044304359721722</v>
      </c>
      <c r="P212" s="10">
        <v>0</v>
      </c>
      <c r="Q212" s="10">
        <v>1680</v>
      </c>
      <c r="R212" s="10">
        <v>26</v>
      </c>
      <c r="S212" s="10">
        <v>1711</v>
      </c>
      <c r="T212" s="10">
        <v>46</v>
      </c>
      <c r="U212" s="17">
        <v>1641</v>
      </c>
      <c r="V212" s="10">
        <v>42</v>
      </c>
      <c r="W212" s="18">
        <v>1674</v>
      </c>
      <c r="X212" s="18">
        <v>25</v>
      </c>
      <c r="Y212" s="18"/>
      <c r="Z212" s="1">
        <v>-4.2</v>
      </c>
      <c r="AA212" s="8">
        <f t="shared" si="20"/>
        <v>-4.26569165143205</v>
      </c>
      <c r="AB212" s="20"/>
    </row>
    <row r="213" spans="1:28" x14ac:dyDescent="0.3">
      <c r="A213" s="1">
        <v>18</v>
      </c>
      <c r="B213" s="1" t="s">
        <v>133</v>
      </c>
      <c r="C213" s="12">
        <v>292.24826652601428</v>
      </c>
      <c r="D213" s="12">
        <v>196.21193754246659</v>
      </c>
      <c r="E213" s="8">
        <f t="shared" si="19"/>
        <v>1.4894520190075711</v>
      </c>
      <c r="F213" s="8">
        <f t="shared" si="18"/>
        <v>0.67138785757348851</v>
      </c>
      <c r="G213" s="11">
        <v>4.1253366626510912</v>
      </c>
      <c r="H213" s="11">
        <v>2.686533829307816</v>
      </c>
      <c r="I213" s="11">
        <v>0.29589628392476891</v>
      </c>
      <c r="J213" s="11">
        <v>2.0921878101820441</v>
      </c>
      <c r="K213" s="9">
        <v>0.68249324233612207</v>
      </c>
      <c r="L213" s="11">
        <v>3.3982540413140812</v>
      </c>
      <c r="M213" s="11">
        <v>2.4006344023561019</v>
      </c>
      <c r="N213" s="11">
        <v>0.1011578668283344</v>
      </c>
      <c r="O213" s="11">
        <v>2.3279606435518838</v>
      </c>
      <c r="P213" s="10">
        <v>0</v>
      </c>
      <c r="Q213" s="10">
        <v>1659</v>
      </c>
      <c r="R213" s="10">
        <v>22</v>
      </c>
      <c r="S213" s="10">
        <v>1671</v>
      </c>
      <c r="T213" s="10">
        <v>30</v>
      </c>
      <c r="U213" s="17">
        <v>1644</v>
      </c>
      <c r="V213" s="10">
        <v>36</v>
      </c>
      <c r="W213" s="18">
        <v>1660</v>
      </c>
      <c r="X213" s="18">
        <v>21</v>
      </c>
      <c r="Y213" s="18"/>
      <c r="Z213" s="1">
        <v>-1.7</v>
      </c>
      <c r="AA213" s="8">
        <f t="shared" si="20"/>
        <v>-1.6423357664233578</v>
      </c>
      <c r="AB213" s="20"/>
    </row>
    <row r="214" spans="1:28" x14ac:dyDescent="0.3">
      <c r="A214" s="1">
        <v>16</v>
      </c>
      <c r="B214" s="1" t="s">
        <v>133</v>
      </c>
      <c r="C214" s="12">
        <v>485.7680612773654</v>
      </c>
      <c r="D214" s="12">
        <v>254.6494347284123</v>
      </c>
      <c r="E214" s="8">
        <f t="shared" si="19"/>
        <v>1.9075952860270231</v>
      </c>
      <c r="F214" s="8">
        <f t="shared" si="18"/>
        <v>0.52422020924716939</v>
      </c>
      <c r="G214" s="11">
        <v>4.1038431595268428</v>
      </c>
      <c r="H214" s="11">
        <v>1.7310700418279723</v>
      </c>
      <c r="I214" s="11">
        <v>0.29391591867663719</v>
      </c>
      <c r="J214" s="11">
        <v>1.2790118582996632</v>
      </c>
      <c r="K214" s="9">
        <v>0.61923559497178826</v>
      </c>
      <c r="L214" s="11">
        <v>3.3954787605657759</v>
      </c>
      <c r="M214" s="11">
        <v>1.3130723930553734</v>
      </c>
      <c r="N214" s="11">
        <v>0.1009992307329234</v>
      </c>
      <c r="O214" s="11">
        <v>1.3792425355933247</v>
      </c>
      <c r="P214" s="10">
        <v>0</v>
      </c>
      <c r="Q214" s="10">
        <v>1655</v>
      </c>
      <c r="R214" s="10">
        <v>14</v>
      </c>
      <c r="S214" s="10">
        <v>1661</v>
      </c>
      <c r="T214" s="10">
        <v>18</v>
      </c>
      <c r="U214" s="17">
        <v>1647</v>
      </c>
      <c r="V214" s="10">
        <v>25</v>
      </c>
      <c r="W214" s="18">
        <v>1656</v>
      </c>
      <c r="X214" s="18">
        <v>14</v>
      </c>
      <c r="Y214" s="18"/>
      <c r="Z214" s="1">
        <v>-0.88</v>
      </c>
      <c r="AA214" s="8">
        <f t="shared" si="20"/>
        <v>-0.85003035822708739</v>
      </c>
      <c r="AB214" s="20"/>
    </row>
    <row r="215" spans="1:28" x14ac:dyDescent="0.3">
      <c r="A215" s="1">
        <v>32</v>
      </c>
      <c r="B215" s="1" t="s">
        <v>138</v>
      </c>
      <c r="C215" s="12">
        <v>565.06588478303183</v>
      </c>
      <c r="D215" s="12">
        <v>478.7564027781936</v>
      </c>
      <c r="E215" s="8">
        <f t="shared" si="19"/>
        <v>1.1802784913245852</v>
      </c>
      <c r="F215" s="8">
        <f t="shared" si="18"/>
        <v>0.84725766617820419</v>
      </c>
      <c r="G215" s="11">
        <v>4.1670390754365307</v>
      </c>
      <c r="H215" s="11">
        <v>2.4354790711319758</v>
      </c>
      <c r="I215" s="11">
        <v>0.29772554917528249</v>
      </c>
      <c r="J215" s="11">
        <v>2.5604372719936279</v>
      </c>
      <c r="K215" s="9">
        <v>0.71952659297729604</v>
      </c>
      <c r="L215" s="11">
        <v>3.3706976554785522</v>
      </c>
      <c r="M215" s="11">
        <v>2.4380838809462739</v>
      </c>
      <c r="N215" s="11">
        <v>0.1017799201611967</v>
      </c>
      <c r="O215" s="11">
        <v>1.7421248419538973</v>
      </c>
      <c r="P215" s="10">
        <v>0</v>
      </c>
      <c r="Q215" s="10">
        <v>1668</v>
      </c>
      <c r="R215" s="10">
        <v>20</v>
      </c>
      <c r="S215" s="10">
        <v>1681</v>
      </c>
      <c r="T215" s="10">
        <v>37</v>
      </c>
      <c r="U215" s="17">
        <v>1650</v>
      </c>
      <c r="V215" s="10">
        <v>34</v>
      </c>
      <c r="W215" s="18">
        <v>1665</v>
      </c>
      <c r="X215" s="18">
        <v>19</v>
      </c>
      <c r="Y215" s="18"/>
      <c r="Z215" s="1">
        <v>-1.9</v>
      </c>
      <c r="AA215" s="8">
        <f t="shared" si="20"/>
        <v>-1.8787878787878753</v>
      </c>
      <c r="AB215" s="20"/>
    </row>
    <row r="216" spans="1:28" x14ac:dyDescent="0.3">
      <c r="A216" s="1">
        <v>34</v>
      </c>
      <c r="B216" s="1" t="s">
        <v>133</v>
      </c>
      <c r="C216" s="12">
        <v>632.11234729884961</v>
      </c>
      <c r="D216" s="12">
        <v>601.6257419451548</v>
      </c>
      <c r="E216" s="8">
        <f t="shared" si="19"/>
        <v>1.050673704976663</v>
      </c>
      <c r="F216" s="8">
        <f t="shared" si="18"/>
        <v>0.95177027393315361</v>
      </c>
      <c r="G216" s="11">
        <v>4.1957051261636611</v>
      </c>
      <c r="H216" s="11">
        <v>3.286852023368656</v>
      </c>
      <c r="I216" s="11">
        <v>0.29968724582073503</v>
      </c>
      <c r="J216" s="11">
        <v>2.7033308367411339</v>
      </c>
      <c r="K216" s="9">
        <v>0.68756775061015418</v>
      </c>
      <c r="L216" s="11">
        <v>3.3587489999111582</v>
      </c>
      <c r="M216" s="11">
        <v>2.9933155400093638</v>
      </c>
      <c r="N216" s="11">
        <v>0.1019107278724526</v>
      </c>
      <c r="O216" s="11">
        <v>2.5130502207484078</v>
      </c>
      <c r="P216" s="10">
        <v>0</v>
      </c>
      <c r="Q216" s="10">
        <v>1673</v>
      </c>
      <c r="R216" s="10">
        <v>26</v>
      </c>
      <c r="S216" s="10">
        <v>1691</v>
      </c>
      <c r="T216" s="10">
        <v>39</v>
      </c>
      <c r="U216" s="17">
        <v>1651</v>
      </c>
      <c r="V216" s="10">
        <v>44</v>
      </c>
      <c r="W216" s="18">
        <v>1673</v>
      </c>
      <c r="X216" s="18">
        <v>26</v>
      </c>
      <c r="Y216" s="18"/>
      <c r="Z216" s="1">
        <v>-2.5</v>
      </c>
      <c r="AA216" s="8">
        <f t="shared" si="20"/>
        <v>-2.4227740763173955</v>
      </c>
      <c r="AB216" s="20"/>
    </row>
    <row r="217" spans="1:28" x14ac:dyDescent="0.3">
      <c r="A217" s="1">
        <v>26</v>
      </c>
      <c r="B217" s="1" t="s">
        <v>133</v>
      </c>
      <c r="C217" s="12">
        <v>988.43635492552517</v>
      </c>
      <c r="D217" s="12">
        <v>343.24308066385532</v>
      </c>
      <c r="E217" s="8">
        <f t="shared" si="19"/>
        <v>2.8796978310934116</v>
      </c>
      <c r="F217" s="8">
        <f t="shared" si="18"/>
        <v>0.34725865651685522</v>
      </c>
      <c r="G217" s="11">
        <v>4.2003765054793396</v>
      </c>
      <c r="H217" s="11">
        <v>2.4707535523749238</v>
      </c>
      <c r="I217" s="11">
        <v>0.2995308756825083</v>
      </c>
      <c r="J217" s="11">
        <v>3.0722931392259221</v>
      </c>
      <c r="K217" s="9">
        <v>0.6356130295925817</v>
      </c>
      <c r="L217" s="11">
        <v>3.3438408179895101</v>
      </c>
      <c r="M217" s="11">
        <v>3.0394868619228541</v>
      </c>
      <c r="N217" s="11">
        <v>0.102465832726197</v>
      </c>
      <c r="O217" s="11">
        <v>2.4128518257349381</v>
      </c>
      <c r="P217" s="10">
        <v>0</v>
      </c>
      <c r="Q217" s="10">
        <v>1674</v>
      </c>
      <c r="R217" s="10">
        <v>20</v>
      </c>
      <c r="S217" s="10">
        <v>1691</v>
      </c>
      <c r="T217" s="10">
        <v>45</v>
      </c>
      <c r="U217" s="17">
        <v>1652</v>
      </c>
      <c r="V217" s="10">
        <v>44</v>
      </c>
      <c r="W217" s="18">
        <v>1672</v>
      </c>
      <c r="X217" s="18">
        <v>19</v>
      </c>
      <c r="Y217" s="18"/>
      <c r="Z217" s="1">
        <v>-2.4</v>
      </c>
      <c r="AA217" s="8">
        <f t="shared" si="20"/>
        <v>-2.3607748184019357</v>
      </c>
      <c r="AB217" s="20"/>
    </row>
    <row r="218" spans="1:28" x14ac:dyDescent="0.3">
      <c r="A218" s="1">
        <v>9</v>
      </c>
      <c r="B218" s="1" t="s">
        <v>138</v>
      </c>
      <c r="C218" s="12">
        <v>448.30030113415881</v>
      </c>
      <c r="D218" s="12">
        <v>101.36334403209453</v>
      </c>
      <c r="E218" s="8">
        <f t="shared" si="19"/>
        <v>4.4227063088231793</v>
      </c>
      <c r="F218" s="8">
        <f t="shared" si="18"/>
        <v>0.22610590217239321</v>
      </c>
      <c r="G218" s="11">
        <v>4.1129373106466502</v>
      </c>
      <c r="H218" s="11">
        <v>4.4295571313777202</v>
      </c>
      <c r="I218" s="11">
        <v>0.29305332070531648</v>
      </c>
      <c r="J218" s="11">
        <v>3.1222731914903279</v>
      </c>
      <c r="K218" s="9">
        <v>0.63474331364615844</v>
      </c>
      <c r="L218" s="11">
        <v>3.430042212873099</v>
      </c>
      <c r="M218" s="11">
        <v>3.0619456634656341</v>
      </c>
      <c r="N218" s="11">
        <v>0.1021755900592685</v>
      </c>
      <c r="O218" s="11">
        <v>3.50780235748012</v>
      </c>
      <c r="P218" s="10">
        <v>0</v>
      </c>
      <c r="Q218" s="10">
        <v>1657</v>
      </c>
      <c r="R218" s="10">
        <v>35</v>
      </c>
      <c r="S218" s="10">
        <v>1657</v>
      </c>
      <c r="T218" s="10">
        <v>45</v>
      </c>
      <c r="U218" s="17">
        <v>1657</v>
      </c>
      <c r="V218" s="10">
        <v>62</v>
      </c>
      <c r="W218" s="18">
        <v>1657</v>
      </c>
      <c r="X218" s="18">
        <v>35</v>
      </c>
      <c r="Y218" s="18"/>
      <c r="Z218" s="1">
        <v>5.2999999999999999E-2</v>
      </c>
      <c r="AA218" s="8">
        <f t="shared" si="20"/>
        <v>0</v>
      </c>
      <c r="AB218" s="20"/>
    </row>
    <row r="219" spans="1:28" x14ac:dyDescent="0.3">
      <c r="A219" s="1">
        <v>5</v>
      </c>
      <c r="B219" s="1" t="s">
        <v>133</v>
      </c>
      <c r="C219" s="12">
        <v>217.10014416536711</v>
      </c>
      <c r="D219" s="12">
        <v>97.946377331852531</v>
      </c>
      <c r="E219" s="8">
        <f t="shared" si="19"/>
        <v>2.2165204071796265</v>
      </c>
      <c r="F219" s="8">
        <f t="shared" si="18"/>
        <v>0.4511575877040685</v>
      </c>
      <c r="G219" s="11">
        <v>4.2130815503926247</v>
      </c>
      <c r="H219" s="11">
        <v>2.6683542683027741</v>
      </c>
      <c r="I219" s="11">
        <v>0.29952414660141319</v>
      </c>
      <c r="J219" s="11">
        <v>2.1086899734492599</v>
      </c>
      <c r="K219" s="9">
        <v>0.60908817272529192</v>
      </c>
      <c r="L219" s="11">
        <v>3.3367991639771728</v>
      </c>
      <c r="M219" s="11">
        <v>2.0666017016821261</v>
      </c>
      <c r="N219" s="11">
        <v>0.1017360704729655</v>
      </c>
      <c r="O219" s="11">
        <v>2.129240605528524</v>
      </c>
      <c r="P219" s="10">
        <v>0</v>
      </c>
      <c r="Q219" s="10">
        <v>1677</v>
      </c>
      <c r="R219" s="10">
        <v>21</v>
      </c>
      <c r="S219" s="10">
        <v>1691</v>
      </c>
      <c r="T219" s="10">
        <v>31</v>
      </c>
      <c r="U219" s="17">
        <v>1658</v>
      </c>
      <c r="V219" s="10">
        <v>39</v>
      </c>
      <c r="W219" s="18">
        <v>1678</v>
      </c>
      <c r="X219" s="18">
        <v>21</v>
      </c>
      <c r="Y219" s="18"/>
      <c r="Z219" s="1">
        <v>-2</v>
      </c>
      <c r="AA219" s="8">
        <f t="shared" si="20"/>
        <v>-1.9903498190591051</v>
      </c>
      <c r="AB219" s="20"/>
    </row>
    <row r="220" spans="1:28" x14ac:dyDescent="0.3">
      <c r="A220" s="1">
        <v>42</v>
      </c>
      <c r="B220" s="1" t="s">
        <v>124</v>
      </c>
      <c r="C220" s="12">
        <v>456.20508656597781</v>
      </c>
      <c r="D220" s="12">
        <v>252.53333571032246</v>
      </c>
      <c r="E220" s="8">
        <f t="shared" si="19"/>
        <v>1.8065143173386202</v>
      </c>
      <c r="F220" s="8">
        <f t="shared" si="18"/>
        <v>0.55355221400803101</v>
      </c>
      <c r="G220" s="11">
        <v>4.0823091729263252</v>
      </c>
      <c r="H220" s="11">
        <v>2.4573960332232621</v>
      </c>
      <c r="I220" s="11">
        <v>0.29026166275497473</v>
      </c>
      <c r="J220" s="11">
        <v>2.5842444078665441</v>
      </c>
      <c r="K220" s="9">
        <v>0.60725223512640791</v>
      </c>
      <c r="L220" s="11">
        <v>3.4424979461846381</v>
      </c>
      <c r="M220" s="11">
        <v>2.6237411907069781</v>
      </c>
      <c r="N220" s="11">
        <v>0.10335319773500951</v>
      </c>
      <c r="O220" s="11">
        <v>2.3431115754963461</v>
      </c>
      <c r="P220" s="10">
        <v>0</v>
      </c>
      <c r="Q220" s="10">
        <v>1651</v>
      </c>
      <c r="R220" s="10">
        <v>20</v>
      </c>
      <c r="S220" s="10">
        <v>1642</v>
      </c>
      <c r="T220" s="10">
        <v>37</v>
      </c>
      <c r="U220" s="17">
        <v>1662</v>
      </c>
      <c r="V220" s="10">
        <v>41</v>
      </c>
      <c r="W220" s="18">
        <v>1651</v>
      </c>
      <c r="X220" s="18">
        <v>20</v>
      </c>
      <c r="Y220" s="18"/>
      <c r="Z220" s="1">
        <v>1.3</v>
      </c>
      <c r="AA220" s="8">
        <f t="shared" si="20"/>
        <v>1.2033694344163735</v>
      </c>
      <c r="AB220" s="20"/>
    </row>
    <row r="221" spans="1:28" x14ac:dyDescent="0.3">
      <c r="A221" s="1">
        <v>22</v>
      </c>
      <c r="B221" s="1" t="s">
        <v>133</v>
      </c>
      <c r="C221" s="12">
        <v>272.21585387962438</v>
      </c>
      <c r="D221" s="12">
        <v>245.28664842089009</v>
      </c>
      <c r="E221" s="8">
        <f t="shared" si="19"/>
        <v>1.1097866746196725</v>
      </c>
      <c r="F221" s="8">
        <f t="shared" si="18"/>
        <v>0.90107407384640226</v>
      </c>
      <c r="G221" s="11">
        <v>4.1944559039499794</v>
      </c>
      <c r="H221" s="11">
        <v>2.5003489733122901</v>
      </c>
      <c r="I221" s="11">
        <v>0.29791840855879448</v>
      </c>
      <c r="J221" s="11">
        <v>2.5447908218411359</v>
      </c>
      <c r="K221" s="9">
        <v>-2.2101597502543448E-2</v>
      </c>
      <c r="L221" s="11">
        <v>3.352216004186499</v>
      </c>
      <c r="M221" s="11">
        <v>2.3275953793970721</v>
      </c>
      <c r="N221" s="11">
        <v>0.1029320291950839</v>
      </c>
      <c r="O221" s="11">
        <v>3.2965401080579202</v>
      </c>
      <c r="P221" s="10">
        <v>0</v>
      </c>
      <c r="Q221" s="10">
        <v>1673</v>
      </c>
      <c r="R221" s="10">
        <v>20</v>
      </c>
      <c r="S221" s="10">
        <v>1681</v>
      </c>
      <c r="T221" s="10">
        <v>37</v>
      </c>
      <c r="U221" s="17">
        <v>1662</v>
      </c>
      <c r="V221" s="10">
        <v>65</v>
      </c>
      <c r="W221" s="18">
        <v>1675</v>
      </c>
      <c r="X221" s="18">
        <v>17</v>
      </c>
      <c r="Y221" s="18"/>
      <c r="Z221" s="1">
        <v>-1.2</v>
      </c>
      <c r="AA221" s="8">
        <f t="shared" si="20"/>
        <v>-1.143200962695559</v>
      </c>
      <c r="AB221" s="20"/>
    </row>
    <row r="222" spans="1:28" x14ac:dyDescent="0.3">
      <c r="A222" s="1">
        <v>23</v>
      </c>
      <c r="B222" s="1" t="s">
        <v>133</v>
      </c>
      <c r="C222" s="12">
        <v>220.73781328349759</v>
      </c>
      <c r="D222" s="12">
        <v>151.52267411391378</v>
      </c>
      <c r="E222" s="8">
        <f t="shared" si="19"/>
        <v>1.4567972389237818</v>
      </c>
      <c r="F222" s="8">
        <f t="shared" si="18"/>
        <v>0.68643732516870792</v>
      </c>
      <c r="G222" s="11">
        <v>4.2657248196414397</v>
      </c>
      <c r="H222" s="11">
        <v>2.0772992919836502</v>
      </c>
      <c r="I222" s="11">
        <v>0.30311383956050281</v>
      </c>
      <c r="J222" s="11">
        <v>1.1617583185931966</v>
      </c>
      <c r="K222" s="9">
        <v>0.384841025183908</v>
      </c>
      <c r="L222" s="11">
        <v>3.2875414578264621</v>
      </c>
      <c r="M222" s="11">
        <v>1.1500484116181717</v>
      </c>
      <c r="N222" s="11">
        <v>0.1015956514887079</v>
      </c>
      <c r="O222" s="11">
        <v>1.9369890733060433</v>
      </c>
      <c r="P222" s="10">
        <v>0</v>
      </c>
      <c r="Q222" s="10">
        <v>1687</v>
      </c>
      <c r="R222" s="10">
        <v>17</v>
      </c>
      <c r="S222" s="10">
        <v>1706</v>
      </c>
      <c r="T222" s="10">
        <v>17</v>
      </c>
      <c r="U222" s="17">
        <v>1663</v>
      </c>
      <c r="V222" s="10">
        <v>35</v>
      </c>
      <c r="W222" s="18">
        <v>1696</v>
      </c>
      <c r="X222" s="18">
        <v>14</v>
      </c>
      <c r="Y222" s="18"/>
      <c r="Z222" s="1">
        <v>-2.6</v>
      </c>
      <c r="AA222" s="8">
        <f t="shared" si="20"/>
        <v>-2.5856885147324249</v>
      </c>
      <c r="AB222" s="20"/>
    </row>
    <row r="223" spans="1:28" x14ac:dyDescent="0.3">
      <c r="A223" s="1">
        <v>11</v>
      </c>
      <c r="B223" s="1" t="s">
        <v>133</v>
      </c>
      <c r="C223" s="12">
        <v>315.79153565551599</v>
      </c>
      <c r="D223" s="12">
        <v>172.70176019636224</v>
      </c>
      <c r="E223" s="8">
        <f t="shared" si="19"/>
        <v>1.8285368678145515</v>
      </c>
      <c r="F223" s="8">
        <f t="shared" si="18"/>
        <v>0.54688533635922243</v>
      </c>
      <c r="G223" s="11">
        <v>4.2224358607883046</v>
      </c>
      <c r="H223" s="11">
        <v>1.3327833048476909</v>
      </c>
      <c r="I223" s="11">
        <v>0.29945505988573512</v>
      </c>
      <c r="J223" s="11">
        <v>1.4924183136495601</v>
      </c>
      <c r="K223" s="9">
        <v>0.33595135367760759</v>
      </c>
      <c r="L223" s="11">
        <v>3.3361969456982039</v>
      </c>
      <c r="M223" s="11">
        <v>1.331982278315885</v>
      </c>
      <c r="N223" s="11">
        <v>0.10237101711208441</v>
      </c>
      <c r="O223" s="11">
        <v>1.4984852246048603</v>
      </c>
      <c r="P223" s="10">
        <v>0</v>
      </c>
      <c r="Q223" s="10">
        <v>1678</v>
      </c>
      <c r="R223" s="10">
        <v>11</v>
      </c>
      <c r="S223" s="10">
        <v>1686</v>
      </c>
      <c r="T223" s="10">
        <v>22</v>
      </c>
      <c r="U223" s="17">
        <v>1668</v>
      </c>
      <c r="V223" s="10">
        <v>30</v>
      </c>
      <c r="W223" s="18">
        <v>1679</v>
      </c>
      <c r="X223" s="18">
        <v>11</v>
      </c>
      <c r="Y223" s="18"/>
      <c r="Z223" s="1">
        <v>-1.1000000000000001</v>
      </c>
      <c r="AA223" s="8">
        <f t="shared" si="20"/>
        <v>-1.0791366906474735</v>
      </c>
      <c r="AB223" s="20"/>
    </row>
    <row r="224" spans="1:28" x14ac:dyDescent="0.3">
      <c r="A224" s="1">
        <v>40</v>
      </c>
      <c r="B224" s="1" t="s">
        <v>138</v>
      </c>
      <c r="C224" s="12">
        <v>176.17068892925241</v>
      </c>
      <c r="D224" s="12">
        <v>107.66537229188083</v>
      </c>
      <c r="E224" s="8">
        <f t="shared" si="19"/>
        <v>1.6362799401431842</v>
      </c>
      <c r="F224" s="8">
        <f t="shared" si="18"/>
        <v>0.61114236963174773</v>
      </c>
      <c r="G224" s="11">
        <v>4.2141540844634564</v>
      </c>
      <c r="H224" s="11">
        <v>3.196101639519616</v>
      </c>
      <c r="I224" s="11">
        <v>0.29695999099398779</v>
      </c>
      <c r="J224" s="11">
        <v>2.4861070467259401</v>
      </c>
      <c r="K224" s="9">
        <v>0.63514671779632215</v>
      </c>
      <c r="L224" s="11">
        <v>3.3954530865336112</v>
      </c>
      <c r="M224" s="11">
        <v>2.6322273371570661</v>
      </c>
      <c r="N224" s="11">
        <v>0.10308494012675511</v>
      </c>
      <c r="O224" s="11">
        <v>2.822124110329062</v>
      </c>
      <c r="P224" s="10">
        <v>0</v>
      </c>
      <c r="Q224" s="10">
        <v>1677</v>
      </c>
      <c r="R224" s="10">
        <v>26</v>
      </c>
      <c r="S224" s="10">
        <v>1676</v>
      </c>
      <c r="T224" s="10">
        <v>36</v>
      </c>
      <c r="U224" s="17">
        <v>1677</v>
      </c>
      <c r="V224" s="10">
        <v>45</v>
      </c>
      <c r="W224" s="18">
        <v>1677</v>
      </c>
      <c r="X224" s="18">
        <v>26</v>
      </c>
      <c r="Y224" s="18"/>
      <c r="Z224" s="1">
        <v>4.4999999999999998E-2</v>
      </c>
      <c r="AA224" s="8">
        <f t="shared" si="20"/>
        <v>5.963029218843019E-2</v>
      </c>
      <c r="AB224" s="20"/>
    </row>
    <row r="225" spans="1:30" x14ac:dyDescent="0.3">
      <c r="A225" s="1">
        <v>31</v>
      </c>
      <c r="B225" s="1" t="s">
        <v>133</v>
      </c>
      <c r="C225" s="12">
        <v>249.96689881940691</v>
      </c>
      <c r="D225" s="12">
        <v>161.78260117652675</v>
      </c>
      <c r="E225" s="8">
        <f t="shared" si="19"/>
        <v>1.5450789949078587</v>
      </c>
      <c r="F225" s="8">
        <f t="shared" si="18"/>
        <v>0.64721609917403311</v>
      </c>
      <c r="G225" s="11">
        <v>4.4324276709956703</v>
      </c>
      <c r="H225" s="11">
        <v>3.6868408574466698</v>
      </c>
      <c r="I225" s="11">
        <v>0.30787392833082883</v>
      </c>
      <c r="J225" s="11">
        <v>3.266970110285432</v>
      </c>
      <c r="K225" s="9">
        <v>0.56968775807087813</v>
      </c>
      <c r="L225" s="11">
        <v>3.2704113300571152</v>
      </c>
      <c r="M225" s="11">
        <v>2.8449529561628419</v>
      </c>
      <c r="N225" s="11">
        <v>0.10492373449116769</v>
      </c>
      <c r="O225" s="11">
        <v>3.0398720667574981</v>
      </c>
      <c r="P225" s="10">
        <v>0</v>
      </c>
      <c r="Q225" s="10">
        <v>1718</v>
      </c>
      <c r="R225" s="10">
        <v>30</v>
      </c>
      <c r="S225" s="10">
        <v>1731</v>
      </c>
      <c r="T225" s="10">
        <v>49</v>
      </c>
      <c r="U225" s="17">
        <v>1703</v>
      </c>
      <c r="V225" s="10">
        <v>59</v>
      </c>
      <c r="W225" s="18">
        <v>1719</v>
      </c>
      <c r="X225" s="18">
        <v>30</v>
      </c>
      <c r="Y225" s="18"/>
      <c r="Z225" s="1">
        <v>-1.6</v>
      </c>
      <c r="AA225" s="8">
        <f t="shared" si="20"/>
        <v>-1.6441573693481928</v>
      </c>
      <c r="AB225" s="20"/>
    </row>
    <row r="226" spans="1:30" x14ac:dyDescent="0.3">
      <c r="A226" s="1">
        <v>13</v>
      </c>
      <c r="B226" s="1" t="s">
        <v>138</v>
      </c>
      <c r="C226" s="12">
        <v>463.53830492862039</v>
      </c>
      <c r="D226" s="12">
        <v>695.96678042353915</v>
      </c>
      <c r="E226" s="8">
        <f t="shared" si="19"/>
        <v>0.66603510105256525</v>
      </c>
      <c r="F226" s="8">
        <f t="shared" si="18"/>
        <v>1.5014223701118079</v>
      </c>
      <c r="G226" s="11">
        <v>4.4725748869443143</v>
      </c>
      <c r="H226" s="11">
        <v>1.6789989758902168</v>
      </c>
      <c r="I226" s="11">
        <v>0.30471217341154189</v>
      </c>
      <c r="J226" s="11">
        <v>1.2109318359812475</v>
      </c>
      <c r="K226" s="9">
        <v>0.46982198219316562</v>
      </c>
      <c r="L226" s="11">
        <v>3.2758353072979349</v>
      </c>
      <c r="M226" s="11">
        <v>1.2030158857143618</v>
      </c>
      <c r="N226" s="11">
        <v>0.1063712426438598</v>
      </c>
      <c r="O226" s="11">
        <v>1.5000347656385171</v>
      </c>
      <c r="P226" s="10">
        <v>0</v>
      </c>
      <c r="Q226" s="10">
        <v>1726</v>
      </c>
      <c r="R226" s="10">
        <v>14</v>
      </c>
      <c r="S226" s="10">
        <v>1716</v>
      </c>
      <c r="T226" s="10">
        <v>18</v>
      </c>
      <c r="U226" s="17">
        <v>1738</v>
      </c>
      <c r="V226" s="10">
        <v>28</v>
      </c>
      <c r="W226" s="18">
        <v>1723</v>
      </c>
      <c r="X226" s="18">
        <v>13</v>
      </c>
      <c r="Y226" s="18"/>
      <c r="Z226" s="1">
        <v>1.3</v>
      </c>
      <c r="AA226" s="8">
        <f t="shared" si="20"/>
        <v>1.2658227848101262</v>
      </c>
      <c r="AB226" s="20"/>
    </row>
    <row r="227" spans="1:30" x14ac:dyDescent="0.3">
      <c r="A227" s="1">
        <v>8</v>
      </c>
      <c r="B227" s="1" t="s">
        <v>133</v>
      </c>
      <c r="C227" s="12">
        <v>160.49837287775239</v>
      </c>
      <c r="D227" s="12">
        <v>85.872054272717278</v>
      </c>
      <c r="E227" s="8">
        <f t="shared" si="19"/>
        <v>1.8690407983956301</v>
      </c>
      <c r="F227" s="8">
        <f t="shared" si="18"/>
        <v>0.53503379961442898</v>
      </c>
      <c r="G227" s="11">
        <v>5.0880833297892822</v>
      </c>
      <c r="H227" s="11">
        <v>5.9474236434494516</v>
      </c>
      <c r="I227" s="11">
        <v>0.33709432014516733</v>
      </c>
      <c r="J227" s="11">
        <v>3.7627735187626019</v>
      </c>
      <c r="K227" s="9">
        <v>0.5190842212425878</v>
      </c>
      <c r="L227" s="11">
        <v>2.991828404593821</v>
      </c>
      <c r="M227" s="11">
        <v>4.3254677934907884</v>
      </c>
      <c r="N227" s="11">
        <v>0.1100696148235121</v>
      </c>
      <c r="O227" s="11">
        <v>4.9413095434742216</v>
      </c>
      <c r="P227" s="10">
        <v>1</v>
      </c>
      <c r="Q227" s="10">
        <v>1834</v>
      </c>
      <c r="R227" s="10">
        <v>49</v>
      </c>
      <c r="S227" s="10">
        <v>1872</v>
      </c>
      <c r="T227" s="10">
        <v>60</v>
      </c>
      <c r="U227" s="17">
        <v>1791</v>
      </c>
      <c r="V227" s="10">
        <v>92</v>
      </c>
      <c r="W227" s="18">
        <v>1845</v>
      </c>
      <c r="X227" s="18">
        <v>46</v>
      </c>
      <c r="Y227" s="18"/>
      <c r="Z227" s="1">
        <v>-4.5</v>
      </c>
      <c r="AA227" s="8">
        <f t="shared" si="20"/>
        <v>-4.5226130653266381</v>
      </c>
      <c r="AB227" s="20" t="s">
        <v>24</v>
      </c>
    </row>
    <row r="228" spans="1:30" x14ac:dyDescent="0.3">
      <c r="A228" s="33" t="s">
        <v>28</v>
      </c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18"/>
      <c r="Z228" s="1"/>
      <c r="AA228" s="8"/>
      <c r="AB228" s="20"/>
    </row>
    <row r="229" spans="1:30" ht="13.8" customHeight="1" x14ac:dyDescent="0.3">
      <c r="A229" s="1">
        <v>35</v>
      </c>
      <c r="B229" s="1" t="s">
        <v>136</v>
      </c>
      <c r="C229" s="12">
        <v>276.69337179143662</v>
      </c>
      <c r="D229" s="12">
        <v>38.527072919782775</v>
      </c>
      <c r="E229" s="8">
        <v>7.1817906428432785</v>
      </c>
      <c r="F229" s="8">
        <f t="shared" ref="F229:F247" si="21">D229/C229</f>
        <v>0.1392410402545651</v>
      </c>
      <c r="G229" s="11">
        <v>1.905753555101849</v>
      </c>
      <c r="H229" s="11">
        <v>3.0453026063038799</v>
      </c>
      <c r="I229" s="11">
        <v>0.1606197164703182</v>
      </c>
      <c r="J229" s="11">
        <v>2.1114277281281519</v>
      </c>
      <c r="K229" s="9">
        <v>0.23216210338968979</v>
      </c>
      <c r="L229" s="11">
        <v>6.2540064695730146</v>
      </c>
      <c r="M229" s="11">
        <v>2.2226258063844742</v>
      </c>
      <c r="N229" s="11">
        <v>8.636760945159451E-2</v>
      </c>
      <c r="O229" s="11">
        <v>3.2080451113044299</v>
      </c>
      <c r="P229" s="10">
        <v>1</v>
      </c>
      <c r="Q229" s="10">
        <v>1083.2</v>
      </c>
      <c r="R229" s="10">
        <v>19.899999999999999</v>
      </c>
      <c r="S229" s="10">
        <v>962.3</v>
      </c>
      <c r="T229" s="10">
        <v>18.5</v>
      </c>
      <c r="U229" s="17">
        <v>1335.1</v>
      </c>
      <c r="V229" s="10">
        <v>62.1</v>
      </c>
      <c r="W229" s="18">
        <v>1012.3</v>
      </c>
      <c r="X229" s="18">
        <v>15.7</v>
      </c>
      <c r="Y229" s="18"/>
      <c r="Z229" s="1">
        <v>28</v>
      </c>
      <c r="AA229" s="8">
        <v>27.484192462089183</v>
      </c>
      <c r="AB229" s="20" t="s">
        <v>24</v>
      </c>
      <c r="AD229" s="21" t="s">
        <v>24</v>
      </c>
    </row>
    <row r="230" spans="1:30" x14ac:dyDescent="0.3">
      <c r="A230" s="1">
        <v>21</v>
      </c>
      <c r="B230" s="1" t="s">
        <v>124</v>
      </c>
      <c r="C230" s="12">
        <v>133.57976813296219</v>
      </c>
      <c r="D230" s="12">
        <v>89.015024693384106</v>
      </c>
      <c r="E230" s="8">
        <v>1.5006429374488539</v>
      </c>
      <c r="F230" s="8">
        <f t="shared" si="21"/>
        <v>0.66638103911649726</v>
      </c>
      <c r="G230" s="11">
        <v>3.0606935482507018</v>
      </c>
      <c r="H230" s="11">
        <v>2.9515279412291542</v>
      </c>
      <c r="I230" s="11">
        <v>0.23653562991527971</v>
      </c>
      <c r="J230" s="11">
        <v>1.6250388836980525</v>
      </c>
      <c r="K230" s="9">
        <v>0.50281818139846401</v>
      </c>
      <c r="L230" s="11">
        <v>4.2195813886515534</v>
      </c>
      <c r="M230" s="11">
        <v>1.5580846957502945</v>
      </c>
      <c r="N230" s="11">
        <v>9.3801252818440234E-2</v>
      </c>
      <c r="O230" s="11">
        <v>2.5152391489620101</v>
      </c>
      <c r="P230" s="10">
        <v>0</v>
      </c>
      <c r="Q230" s="10">
        <v>1423</v>
      </c>
      <c r="R230" s="10">
        <v>22.1</v>
      </c>
      <c r="S230" s="10">
        <v>1371.1</v>
      </c>
      <c r="T230" s="10">
        <v>19.7</v>
      </c>
      <c r="U230" s="17">
        <v>1501.5</v>
      </c>
      <c r="V230" s="10">
        <v>47.3</v>
      </c>
      <c r="W230" s="18">
        <v>1389.3</v>
      </c>
      <c r="X230" s="18">
        <v>18.399999999999999</v>
      </c>
      <c r="Y230" s="18"/>
      <c r="Z230" s="1">
        <v>8.6999999999999993</v>
      </c>
      <c r="AA230" s="8">
        <v>8.4983645920128907</v>
      </c>
      <c r="AB230" s="20" t="s">
        <v>24</v>
      </c>
      <c r="AD230" s="21" t="s">
        <v>24</v>
      </c>
    </row>
    <row r="231" spans="1:30" x14ac:dyDescent="0.3">
      <c r="A231" s="1">
        <v>2</v>
      </c>
      <c r="B231" s="1" t="s">
        <v>137</v>
      </c>
      <c r="C231" s="12">
        <v>204.86455010376659</v>
      </c>
      <c r="D231" s="12">
        <v>107.91938853081584</v>
      </c>
      <c r="E231" s="8">
        <v>1.8983108864193439</v>
      </c>
      <c r="F231" s="8">
        <f t="shared" si="21"/>
        <v>0.52678410430771572</v>
      </c>
      <c r="G231" s="11">
        <v>3.216176320913577</v>
      </c>
      <c r="H231" s="11">
        <v>1.9021229019681098</v>
      </c>
      <c r="I231" s="11">
        <v>0.2466711908168342</v>
      </c>
      <c r="J231" s="11">
        <v>1.6451734357779702</v>
      </c>
      <c r="K231" s="9">
        <v>0.3092934928733464</v>
      </c>
      <c r="L231" s="11">
        <v>4.0548603255828937</v>
      </c>
      <c r="M231" s="11">
        <v>1.6321208867998884</v>
      </c>
      <c r="N231" s="11">
        <v>9.4508480482995136E-2</v>
      </c>
      <c r="O231" s="11">
        <v>2.0756808282491819</v>
      </c>
      <c r="P231" s="10">
        <v>1</v>
      </c>
      <c r="Q231" s="10">
        <v>1461</v>
      </c>
      <c r="R231" s="10">
        <v>14.4</v>
      </c>
      <c r="S231" s="10">
        <v>1423</v>
      </c>
      <c r="T231" s="10">
        <v>20.6</v>
      </c>
      <c r="U231" s="17">
        <v>1516.8</v>
      </c>
      <c r="V231" s="10">
        <v>38.700000000000003</v>
      </c>
      <c r="W231" s="18">
        <v>1450.9</v>
      </c>
      <c r="X231" s="18">
        <v>13.5</v>
      </c>
      <c r="Y231" s="18"/>
      <c r="Z231" s="1">
        <v>6.2</v>
      </c>
      <c r="AA231" s="8">
        <v>5.8003430693013343</v>
      </c>
      <c r="AB231" s="20" t="s">
        <v>24</v>
      </c>
      <c r="AD231" s="21" t="s">
        <v>24</v>
      </c>
    </row>
    <row r="232" spans="1:30" x14ac:dyDescent="0.3">
      <c r="A232" s="1">
        <v>20</v>
      </c>
      <c r="B232" s="1" t="s">
        <v>138</v>
      </c>
      <c r="C232" s="12">
        <v>219.4527473201031</v>
      </c>
      <c r="D232" s="12">
        <v>159.72393600066053</v>
      </c>
      <c r="E232" s="8">
        <v>1.3739502845659624</v>
      </c>
      <c r="F232" s="8">
        <f t="shared" si="21"/>
        <v>0.72782837285550317</v>
      </c>
      <c r="G232" s="11">
        <v>3.2804586092457</v>
      </c>
      <c r="H232" s="11">
        <v>2.3288943501863262</v>
      </c>
      <c r="I232" s="11">
        <v>0.24763543548318331</v>
      </c>
      <c r="J232" s="11">
        <v>1.5766502579720414</v>
      </c>
      <c r="K232" s="9">
        <v>0.37386293494082512</v>
      </c>
      <c r="L232" s="11">
        <v>4.0302499575919404</v>
      </c>
      <c r="M232" s="11">
        <v>1.627061923587882</v>
      </c>
      <c r="N232" s="11">
        <v>9.6022832729954946E-2</v>
      </c>
      <c r="O232" s="11">
        <v>2.3009383522448559</v>
      </c>
      <c r="P232" s="10">
        <v>0</v>
      </c>
      <c r="Q232" s="10">
        <v>1476.3</v>
      </c>
      <c r="R232" s="10">
        <v>17.8</v>
      </c>
      <c r="S232" s="10">
        <v>1428.2</v>
      </c>
      <c r="T232" s="10">
        <v>19.8</v>
      </c>
      <c r="U232" s="17">
        <v>1546.3</v>
      </c>
      <c r="V232" s="10">
        <v>41.8</v>
      </c>
      <c r="W232" s="18">
        <v>1455.6</v>
      </c>
      <c r="X232" s="18">
        <v>15.8</v>
      </c>
      <c r="Y232" s="18"/>
      <c r="Z232" s="1">
        <v>7.6</v>
      </c>
      <c r="AA232" s="8">
        <v>7.4740372507983324</v>
      </c>
      <c r="AB232" s="20" t="s">
        <v>24</v>
      </c>
      <c r="AD232" s="21" t="s">
        <v>24</v>
      </c>
    </row>
    <row r="233" spans="1:30" x14ac:dyDescent="0.3">
      <c r="A233" s="1">
        <v>51</v>
      </c>
      <c r="B233" s="1" t="s">
        <v>139</v>
      </c>
      <c r="C233" s="12">
        <v>400.22112039649983</v>
      </c>
      <c r="D233" s="12">
        <v>198.51418451594219</v>
      </c>
      <c r="E233" s="8">
        <v>2.016083240461636</v>
      </c>
      <c r="F233" s="8">
        <f t="shared" si="21"/>
        <v>0.49601126577046661</v>
      </c>
      <c r="G233" s="11">
        <v>3.5461132503167212</v>
      </c>
      <c r="H233" s="11">
        <v>1.2871521477516072</v>
      </c>
      <c r="I233" s="11">
        <v>0.2643569344732844</v>
      </c>
      <c r="J233" s="11">
        <v>1.1043486095508406</v>
      </c>
      <c r="K233" s="9">
        <v>0.6133081032605584</v>
      </c>
      <c r="L233" s="11">
        <v>3.775940104376764</v>
      </c>
      <c r="M233" s="11">
        <v>1.1695679241003867</v>
      </c>
      <c r="N233" s="11">
        <v>9.7542971802865433E-2</v>
      </c>
      <c r="O233" s="11">
        <v>1.0875036301881753</v>
      </c>
      <c r="P233" s="10">
        <v>1</v>
      </c>
      <c r="Q233" s="10">
        <v>1537.5</v>
      </c>
      <c r="R233" s="10">
        <v>10</v>
      </c>
      <c r="S233" s="10">
        <v>1510.3</v>
      </c>
      <c r="T233" s="10">
        <v>14.6</v>
      </c>
      <c r="U233" s="17">
        <v>1575.2</v>
      </c>
      <c r="V233" s="10">
        <v>19.5</v>
      </c>
      <c r="W233" s="18">
        <v>1535.3</v>
      </c>
      <c r="X233" s="18">
        <v>10.1</v>
      </c>
      <c r="Y233" s="18"/>
      <c r="Z233" s="1">
        <v>4.0999999999999996</v>
      </c>
      <c r="AA233" s="8">
        <v>3.9992713348940612</v>
      </c>
      <c r="AB233" s="20"/>
      <c r="AD233" s="21" t="s">
        <v>24</v>
      </c>
    </row>
    <row r="234" spans="1:30" x14ac:dyDescent="0.3">
      <c r="A234" s="1">
        <v>19</v>
      </c>
      <c r="B234" s="1" t="s">
        <v>138</v>
      </c>
      <c r="C234" s="12">
        <v>222.73465288321859</v>
      </c>
      <c r="D234" s="12">
        <v>186.7948658202094</v>
      </c>
      <c r="E234" s="8">
        <v>1.1924024351804259</v>
      </c>
      <c r="F234" s="8">
        <f t="shared" si="21"/>
        <v>0.83864303736404822</v>
      </c>
      <c r="G234" s="11">
        <v>3.946420463695361</v>
      </c>
      <c r="H234" s="11">
        <v>2.2516931398559379</v>
      </c>
      <c r="I234" s="11">
        <v>0.29499815941910262</v>
      </c>
      <c r="J234" s="11">
        <v>2.0869800146539701</v>
      </c>
      <c r="K234" s="9">
        <v>0.55354003595602486</v>
      </c>
      <c r="L234" s="11">
        <v>3.400978054871417</v>
      </c>
      <c r="M234" s="11">
        <v>1.9902418294125168</v>
      </c>
      <c r="N234" s="11">
        <v>9.7188221443178735E-2</v>
      </c>
      <c r="O234" s="11">
        <v>1.9533776238571747</v>
      </c>
      <c r="P234" s="10">
        <v>0</v>
      </c>
      <c r="Q234" s="10">
        <v>1623.2</v>
      </c>
      <c r="R234" s="10">
        <v>17.899999999999999</v>
      </c>
      <c r="S234" s="10">
        <v>1666.5</v>
      </c>
      <c r="T234" s="10">
        <v>30</v>
      </c>
      <c r="U234" s="17">
        <v>1567.5</v>
      </c>
      <c r="V234" s="10">
        <v>37.700000000000003</v>
      </c>
      <c r="W234" s="18">
        <v>1624.5</v>
      </c>
      <c r="X234" s="18">
        <v>17.7</v>
      </c>
      <c r="Y234" s="18"/>
      <c r="Z234" s="1">
        <v>-6.3</v>
      </c>
      <c r="AA234" s="8">
        <v>-6.644202012081422</v>
      </c>
      <c r="AB234" s="20" t="s">
        <v>24</v>
      </c>
      <c r="AD234" s="21" t="s">
        <v>24</v>
      </c>
    </row>
    <row r="235" spans="1:30" x14ac:dyDescent="0.3">
      <c r="A235" s="1">
        <v>24</v>
      </c>
      <c r="B235" s="1" t="s">
        <v>133</v>
      </c>
      <c r="C235" s="12">
        <v>160.74303671014971</v>
      </c>
      <c r="D235" s="12">
        <v>97.046793164155744</v>
      </c>
      <c r="E235" s="8">
        <v>1.6563456809773307</v>
      </c>
      <c r="F235" s="8">
        <f t="shared" si="21"/>
        <v>0.60373870713385602</v>
      </c>
      <c r="G235" s="11">
        <v>4.1486606278695159</v>
      </c>
      <c r="H235" s="11">
        <v>1.4216500054274048</v>
      </c>
      <c r="I235" s="11">
        <v>0.30100590984411618</v>
      </c>
      <c r="J235" s="11">
        <v>1.4796751111905104</v>
      </c>
      <c r="K235" s="9">
        <v>0.48796299252848468</v>
      </c>
      <c r="L235" s="11">
        <v>3.320185532976597</v>
      </c>
      <c r="M235" s="11">
        <v>1.3509947177757722</v>
      </c>
      <c r="N235" s="11">
        <v>0.10003209558551571</v>
      </c>
      <c r="O235" s="11">
        <v>1.5048092796523733</v>
      </c>
      <c r="P235" s="10">
        <v>1</v>
      </c>
      <c r="Q235" s="10">
        <v>1664</v>
      </c>
      <c r="R235" s="10">
        <v>11.4</v>
      </c>
      <c r="S235" s="10">
        <v>1696.3</v>
      </c>
      <c r="T235" s="10">
        <v>21.6</v>
      </c>
      <c r="U235" s="17">
        <v>1623.6</v>
      </c>
      <c r="V235" s="10">
        <v>26.8</v>
      </c>
      <c r="W235" s="18">
        <v>1664.8</v>
      </c>
      <c r="X235" s="18">
        <v>11.3</v>
      </c>
      <c r="Y235" s="18"/>
      <c r="Z235" s="1">
        <v>-4.5</v>
      </c>
      <c r="AA235" s="8">
        <v>-4.7428696235221537</v>
      </c>
      <c r="AB235" s="20"/>
      <c r="AD235" s="21" t="s">
        <v>24</v>
      </c>
    </row>
    <row r="236" spans="1:30" x14ac:dyDescent="0.3">
      <c r="A236" s="1">
        <v>37</v>
      </c>
      <c r="B236" s="1" t="s">
        <v>17</v>
      </c>
      <c r="C236" s="12">
        <v>371.11172409012067</v>
      </c>
      <c r="D236" s="12">
        <v>199.36148748354583</v>
      </c>
      <c r="E236" s="8">
        <v>1.8615015807441251</v>
      </c>
      <c r="F236" s="8">
        <f t="shared" si="21"/>
        <v>0.53720072566377053</v>
      </c>
      <c r="G236" s="11">
        <v>4.1718185785852828</v>
      </c>
      <c r="H236" s="11">
        <v>3.06908232640802</v>
      </c>
      <c r="I236" s="11">
        <v>0.30769864051465612</v>
      </c>
      <c r="J236" s="11">
        <v>2.0878639230668039</v>
      </c>
      <c r="K236" s="9">
        <v>0.75428646042974379</v>
      </c>
      <c r="L236" s="11">
        <v>3.2563298697674421</v>
      </c>
      <c r="M236" s="11">
        <v>2.2025815706373839</v>
      </c>
      <c r="N236" s="11">
        <v>9.833674563013145E-2</v>
      </c>
      <c r="O236" s="11">
        <v>2.076494632010836</v>
      </c>
      <c r="P236" s="10">
        <v>1</v>
      </c>
      <c r="Q236" s="10">
        <v>1668.5</v>
      </c>
      <c r="R236" s="10">
        <v>24.6</v>
      </c>
      <c r="S236" s="10">
        <v>1730.9</v>
      </c>
      <c r="T236" s="10">
        <v>31.1</v>
      </c>
      <c r="U236" s="17">
        <v>1591</v>
      </c>
      <c r="V236" s="10">
        <v>37.1</v>
      </c>
      <c r="W236" s="18">
        <v>1671.8</v>
      </c>
      <c r="X236" s="18">
        <v>23.7</v>
      </c>
      <c r="Y236" s="18"/>
      <c r="Z236" s="1">
        <v>-8.8000000000000007</v>
      </c>
      <c r="AA236" s="8">
        <v>-9.0143334558309363</v>
      </c>
      <c r="AB236" s="20" t="s">
        <v>24</v>
      </c>
      <c r="AD236" s="21" t="s">
        <v>24</v>
      </c>
    </row>
    <row r="237" spans="1:30" x14ac:dyDescent="0.3">
      <c r="A237" s="1">
        <v>33</v>
      </c>
      <c r="B237" s="1" t="s">
        <v>133</v>
      </c>
      <c r="C237" s="12">
        <v>486.44803902603047</v>
      </c>
      <c r="D237" s="12">
        <v>74.54331511169994</v>
      </c>
      <c r="E237" s="8">
        <v>6.5257097607895371</v>
      </c>
      <c r="F237" s="8">
        <f t="shared" si="21"/>
        <v>0.1532400362039717</v>
      </c>
      <c r="G237" s="11">
        <v>4.1723964917736467</v>
      </c>
      <c r="H237" s="11">
        <v>1.2953409351329017</v>
      </c>
      <c r="I237" s="11">
        <v>0.30015321803459949</v>
      </c>
      <c r="J237" s="11">
        <v>1.1813739602626721</v>
      </c>
      <c r="K237" s="9">
        <v>0.51540487981665939</v>
      </c>
      <c r="L237" s="11">
        <v>3.323774090505339</v>
      </c>
      <c r="M237" s="11">
        <v>1.1847777569223659</v>
      </c>
      <c r="N237" s="11">
        <v>0.1003922826653999</v>
      </c>
      <c r="O237" s="11">
        <v>1.2075487864731946</v>
      </c>
      <c r="P237" s="10">
        <v>0</v>
      </c>
      <c r="Q237" s="10">
        <v>1668.5</v>
      </c>
      <c r="R237" s="10">
        <v>10.4</v>
      </c>
      <c r="S237" s="10">
        <v>1691.3</v>
      </c>
      <c r="T237" s="10">
        <v>17.2</v>
      </c>
      <c r="U237" s="17">
        <v>1640</v>
      </c>
      <c r="V237" s="10">
        <v>22.2</v>
      </c>
      <c r="W237" s="18">
        <v>1670.1</v>
      </c>
      <c r="X237" s="18">
        <v>10.3</v>
      </c>
      <c r="Y237" s="18"/>
      <c r="Z237" s="1">
        <v>-3.1</v>
      </c>
      <c r="AA237" s="8">
        <v>-3.8984878299319234</v>
      </c>
      <c r="AB237" s="20"/>
      <c r="AD237" s="21" t="s">
        <v>24</v>
      </c>
    </row>
    <row r="238" spans="1:30" x14ac:dyDescent="0.3">
      <c r="A238" s="1">
        <v>49</v>
      </c>
      <c r="B238" s="1" t="s">
        <v>138</v>
      </c>
      <c r="C238" s="12">
        <v>436.59315052046111</v>
      </c>
      <c r="D238" s="12">
        <v>477.22071271589732</v>
      </c>
      <c r="E238" s="8">
        <v>0.91486630585621098</v>
      </c>
      <c r="F238" s="8">
        <f t="shared" si="21"/>
        <v>1.093055885432477</v>
      </c>
      <c r="G238" s="11">
        <v>4.1774005537704957</v>
      </c>
      <c r="H238" s="11">
        <v>0.97406620245723696</v>
      </c>
      <c r="I238" s="11">
        <v>0.30096705731807238</v>
      </c>
      <c r="J238" s="11">
        <v>0.96817604730754536</v>
      </c>
      <c r="K238" s="9">
        <v>0.4157059271220131</v>
      </c>
      <c r="L238" s="11">
        <v>3.3154937852472322</v>
      </c>
      <c r="M238" s="11">
        <v>0.94149991109425357</v>
      </c>
      <c r="N238" s="11">
        <v>0.1005891493759424</v>
      </c>
      <c r="O238" s="11">
        <v>1.06257517774182</v>
      </c>
      <c r="P238" s="10">
        <v>0</v>
      </c>
      <c r="Q238" s="10">
        <v>1669.5</v>
      </c>
      <c r="R238" s="10">
        <v>7.8</v>
      </c>
      <c r="S238" s="10">
        <v>1696.3</v>
      </c>
      <c r="T238" s="10">
        <v>14.1</v>
      </c>
      <c r="U238" s="17">
        <v>1636.1</v>
      </c>
      <c r="V238" s="10">
        <v>19.100000000000001</v>
      </c>
      <c r="W238" s="18">
        <v>1671.8</v>
      </c>
      <c r="X238" s="18">
        <v>7.7</v>
      </c>
      <c r="Y238" s="18"/>
      <c r="Z238" s="1">
        <v>-3.7</v>
      </c>
      <c r="AA238" s="8">
        <v>-3.9169132429761788</v>
      </c>
      <c r="AB238" s="20"/>
      <c r="AD238" s="21" t="s">
        <v>24</v>
      </c>
    </row>
    <row r="239" spans="1:30" x14ac:dyDescent="0.3">
      <c r="A239" s="1">
        <v>12</v>
      </c>
      <c r="B239" s="1" t="s">
        <v>15</v>
      </c>
      <c r="C239" s="12">
        <v>320.92677989328212</v>
      </c>
      <c r="D239" s="12">
        <v>162.06175766717683</v>
      </c>
      <c r="E239" s="8">
        <v>1.9802745849046224</v>
      </c>
      <c r="F239" s="8">
        <f t="shared" si="21"/>
        <v>0.50498047473965024</v>
      </c>
      <c r="G239" s="11">
        <v>4.1808507110301161</v>
      </c>
      <c r="H239" s="11">
        <v>1.6572756111851763</v>
      </c>
      <c r="I239" s="11">
        <v>0.30552456006001472</v>
      </c>
      <c r="J239" s="11">
        <v>1.5726908958114243</v>
      </c>
      <c r="K239" s="9">
        <v>0.52246987171482973</v>
      </c>
      <c r="L239" s="11">
        <v>3.2733280516079621</v>
      </c>
      <c r="M239" s="11">
        <v>1.5706753640769713</v>
      </c>
      <c r="N239" s="11">
        <v>9.9251973319278347E-2</v>
      </c>
      <c r="O239" s="11">
        <v>1.4591982183189394</v>
      </c>
      <c r="P239" s="10">
        <v>1</v>
      </c>
      <c r="Q239" s="10">
        <v>1670.3</v>
      </c>
      <c r="R239" s="10">
        <v>13.3</v>
      </c>
      <c r="S239" s="10">
        <v>1721</v>
      </c>
      <c r="T239" s="10">
        <v>23.3</v>
      </c>
      <c r="U239" s="17">
        <v>1607.2</v>
      </c>
      <c r="V239" s="10">
        <v>28.9</v>
      </c>
      <c r="W239" s="18">
        <v>1672</v>
      </c>
      <c r="X239" s="18">
        <v>13.1</v>
      </c>
      <c r="Y239" s="18"/>
      <c r="Z239" s="1">
        <v>-7.1</v>
      </c>
      <c r="AA239" s="8">
        <v>-7.0765870101855199</v>
      </c>
      <c r="AB239" s="20" t="s">
        <v>24</v>
      </c>
      <c r="AD239" s="21" t="s">
        <v>24</v>
      </c>
    </row>
    <row r="240" spans="1:30" x14ac:dyDescent="0.3">
      <c r="A240" s="1">
        <v>52</v>
      </c>
      <c r="B240" s="1" t="s">
        <v>133</v>
      </c>
      <c r="C240" s="12">
        <v>447.13340569610091</v>
      </c>
      <c r="D240" s="12">
        <v>332.64078733886515</v>
      </c>
      <c r="E240" s="8">
        <v>1.3441929634461836</v>
      </c>
      <c r="F240" s="8">
        <f t="shared" si="21"/>
        <v>0.74394080849541377</v>
      </c>
      <c r="G240" s="11">
        <v>4.2104852258865986</v>
      </c>
      <c r="H240" s="11">
        <v>1.8985868332792404</v>
      </c>
      <c r="I240" s="11">
        <v>0.30548301747143453</v>
      </c>
      <c r="J240" s="11">
        <v>1.9794199554643159</v>
      </c>
      <c r="K240" s="9">
        <v>0.57039334006239573</v>
      </c>
      <c r="L240" s="11">
        <v>3.2777603864006868</v>
      </c>
      <c r="M240" s="11">
        <v>2.108041732925158</v>
      </c>
      <c r="N240" s="11">
        <v>0.10056591512667939</v>
      </c>
      <c r="O240" s="11">
        <v>1.8154280814271881</v>
      </c>
      <c r="P240" s="10">
        <v>0</v>
      </c>
      <c r="Q240" s="10">
        <v>1676</v>
      </c>
      <c r="R240" s="10">
        <v>15.3</v>
      </c>
      <c r="S240" s="10">
        <v>1716.1</v>
      </c>
      <c r="T240" s="10">
        <v>29.2</v>
      </c>
      <c r="U240" s="17">
        <v>1626.1</v>
      </c>
      <c r="V240" s="10">
        <v>32.799999999999997</v>
      </c>
      <c r="W240" s="18">
        <v>1674.4</v>
      </c>
      <c r="X240" s="18">
        <v>15.2</v>
      </c>
      <c r="Y240" s="18"/>
      <c r="Z240" s="1">
        <v>-5.5</v>
      </c>
      <c r="AA240" s="8">
        <v>-5.419584522641415</v>
      </c>
      <c r="AB240" s="20" t="s">
        <v>24</v>
      </c>
      <c r="AD240" s="21" t="s">
        <v>24</v>
      </c>
    </row>
    <row r="241" spans="1:30" x14ac:dyDescent="0.3">
      <c r="A241" s="1">
        <v>15</v>
      </c>
      <c r="B241" s="1" t="s">
        <v>138</v>
      </c>
      <c r="C241" s="12">
        <v>445.43630814171053</v>
      </c>
      <c r="D241" s="12">
        <v>411.45049981336484</v>
      </c>
      <c r="E241" s="8">
        <v>1.0825999928150816</v>
      </c>
      <c r="F241" s="8">
        <f t="shared" si="21"/>
        <v>0.92370220454158958</v>
      </c>
      <c r="G241" s="11">
        <v>4.2594398023076536</v>
      </c>
      <c r="H241" s="11">
        <v>1.578463673187805</v>
      </c>
      <c r="I241" s="11">
        <v>0.30638870444606159</v>
      </c>
      <c r="J241" s="11">
        <v>1.1155687140641672</v>
      </c>
      <c r="K241" s="9">
        <v>0.48738004790498751</v>
      </c>
      <c r="L241" s="11">
        <v>3.2562510486139118</v>
      </c>
      <c r="M241" s="11">
        <v>1.1023917167440864</v>
      </c>
      <c r="N241" s="11">
        <v>0.10063801416306591</v>
      </c>
      <c r="O241" s="11">
        <v>1.4368379966904443</v>
      </c>
      <c r="P241" s="10">
        <v>0</v>
      </c>
      <c r="Q241" s="10">
        <v>1685.5</v>
      </c>
      <c r="R241" s="10">
        <v>12.7</v>
      </c>
      <c r="S241" s="10">
        <v>1721</v>
      </c>
      <c r="T241" s="10">
        <v>16.5</v>
      </c>
      <c r="U241" s="17">
        <v>1641.6</v>
      </c>
      <c r="V241" s="10">
        <v>25.8</v>
      </c>
      <c r="W241" s="18">
        <v>1694.3</v>
      </c>
      <c r="X241" s="18">
        <v>11.9</v>
      </c>
      <c r="Y241" s="18"/>
      <c r="Z241" s="1">
        <v>-4.8</v>
      </c>
      <c r="AA241" s="8">
        <v>-5.6144724335585465</v>
      </c>
      <c r="AB241" s="20"/>
      <c r="AD241" s="21" t="s">
        <v>24</v>
      </c>
    </row>
    <row r="242" spans="1:30" x14ac:dyDescent="0.3">
      <c r="A242" s="1">
        <v>7</v>
      </c>
      <c r="B242" s="1" t="s">
        <v>133</v>
      </c>
      <c r="C242" s="12">
        <v>354.08185290064438</v>
      </c>
      <c r="D242" s="12">
        <v>278.83937219241255</v>
      </c>
      <c r="E242" s="8">
        <v>1.2698416658903926</v>
      </c>
      <c r="F242" s="8">
        <f t="shared" si="21"/>
        <v>0.78749975438773778</v>
      </c>
      <c r="G242" s="11">
        <v>4.2814439329871794</v>
      </c>
      <c r="H242" s="11">
        <v>1.2649125596617712</v>
      </c>
      <c r="I242" s="11">
        <v>0.30419017900554612</v>
      </c>
      <c r="J242" s="11">
        <v>1.0755889814306216</v>
      </c>
      <c r="K242" s="9">
        <v>0.41168675222901568</v>
      </c>
      <c r="L242" s="11">
        <v>3.277570149002623</v>
      </c>
      <c r="M242" s="11">
        <v>1.0864744850139594</v>
      </c>
      <c r="N242" s="11">
        <v>0.1015931497252494</v>
      </c>
      <c r="O242" s="11">
        <v>1.2750583688072157</v>
      </c>
      <c r="P242" s="10">
        <v>0</v>
      </c>
      <c r="Q242" s="10">
        <v>1689.7</v>
      </c>
      <c r="R242" s="10">
        <v>10.199999999999999</v>
      </c>
      <c r="S242" s="10">
        <v>1711.1</v>
      </c>
      <c r="T242" s="10">
        <v>15.8</v>
      </c>
      <c r="U242" s="17">
        <v>1663.3</v>
      </c>
      <c r="V242" s="10">
        <v>23.2</v>
      </c>
      <c r="W242" s="18">
        <v>1693.3</v>
      </c>
      <c r="X242" s="18">
        <v>9.8000000000000007</v>
      </c>
      <c r="Y242" s="18"/>
      <c r="Z242" s="1">
        <v>-2.9</v>
      </c>
      <c r="AA242" s="8">
        <v>-3.7445106429233306</v>
      </c>
      <c r="AB242" s="20"/>
      <c r="AD242" s="21" t="s">
        <v>24</v>
      </c>
    </row>
    <row r="243" spans="1:30" x14ac:dyDescent="0.3">
      <c r="A243" s="1">
        <v>29</v>
      </c>
      <c r="B243" s="1" t="s">
        <v>16</v>
      </c>
      <c r="C243" s="12">
        <v>329.68772313594098</v>
      </c>
      <c r="D243" s="12">
        <v>204.71888739209561</v>
      </c>
      <c r="E243" s="8">
        <v>1.6104411631765763</v>
      </c>
      <c r="F243" s="8">
        <f t="shared" si="21"/>
        <v>0.62094786376890154</v>
      </c>
      <c r="G243" s="11">
        <v>4.4114270501236561</v>
      </c>
      <c r="H243" s="11">
        <v>2.1147154703378579</v>
      </c>
      <c r="I243" s="11">
        <v>0.3201793373164834</v>
      </c>
      <c r="J243" s="11">
        <v>1.8174139831655127</v>
      </c>
      <c r="K243" s="9">
        <v>0.58531682635932214</v>
      </c>
      <c r="L243" s="11">
        <v>3.1225789675715849</v>
      </c>
      <c r="M243" s="11">
        <v>1.7220871569788918</v>
      </c>
      <c r="N243" s="11">
        <v>0.1001065035808265</v>
      </c>
      <c r="O243" s="11">
        <v>1.7493755070905204</v>
      </c>
      <c r="P243" s="10">
        <v>1</v>
      </c>
      <c r="Q243" s="10">
        <v>1714.4</v>
      </c>
      <c r="R243" s="10">
        <v>17.2</v>
      </c>
      <c r="S243" s="10">
        <v>1789.7</v>
      </c>
      <c r="T243" s="10">
        <v>27.8</v>
      </c>
      <c r="U243" s="17">
        <v>1623.6</v>
      </c>
      <c r="V243" s="10">
        <v>33</v>
      </c>
      <c r="W243" s="18">
        <v>1716</v>
      </c>
      <c r="X243" s="18">
        <v>16.8</v>
      </c>
      <c r="Y243" s="18"/>
      <c r="Z243" s="1">
        <v>-10</v>
      </c>
      <c r="AA243" s="8">
        <v>-10.456637048838545</v>
      </c>
      <c r="AB243" s="20" t="s">
        <v>24</v>
      </c>
      <c r="AD243" s="21" t="s">
        <v>24</v>
      </c>
    </row>
    <row r="244" spans="1:30" x14ac:dyDescent="0.3">
      <c r="A244" s="1">
        <v>41</v>
      </c>
      <c r="B244" s="1" t="s">
        <v>138</v>
      </c>
      <c r="C244" s="12">
        <v>74.403551256330175</v>
      </c>
      <c r="D244" s="12">
        <v>56.822801383522176</v>
      </c>
      <c r="E244" s="8">
        <v>1.3093960425172944</v>
      </c>
      <c r="F244" s="8">
        <f t="shared" si="21"/>
        <v>0.76371087702198559</v>
      </c>
      <c r="G244" s="11">
        <v>4.4240887983781798</v>
      </c>
      <c r="H244" s="11">
        <v>7.766368217615554</v>
      </c>
      <c r="I244" s="11">
        <v>0.29389656107513568</v>
      </c>
      <c r="J244" s="11">
        <v>3.2896456153106999</v>
      </c>
      <c r="K244" s="9">
        <v>0.77490790546006927</v>
      </c>
      <c r="L244" s="11">
        <v>3.400529626292025</v>
      </c>
      <c r="M244" s="11">
        <v>3.2038867460784659</v>
      </c>
      <c r="N244" s="11">
        <v>0.11044636630185881</v>
      </c>
      <c r="O244" s="11">
        <v>5.7721478041228922</v>
      </c>
      <c r="P244" s="10">
        <v>0</v>
      </c>
      <c r="Q244" s="10">
        <v>1716.8</v>
      </c>
      <c r="R244" s="10">
        <v>63</v>
      </c>
      <c r="S244" s="10">
        <v>1661.5</v>
      </c>
      <c r="T244" s="10">
        <v>47.2</v>
      </c>
      <c r="U244" s="17">
        <v>1785</v>
      </c>
      <c r="V244" s="10">
        <v>100.3</v>
      </c>
      <c r="W244" s="18">
        <v>1654.5</v>
      </c>
      <c r="X244" s="18">
        <v>48.4</v>
      </c>
      <c r="Y244" s="18"/>
      <c r="Z244" s="1">
        <v>6.9</v>
      </c>
      <c r="AA244" s="8">
        <v>7.466394572996947</v>
      </c>
      <c r="AB244" s="20" t="s">
        <v>24</v>
      </c>
      <c r="AD244" s="21" t="s">
        <v>24</v>
      </c>
    </row>
    <row r="245" spans="1:30" x14ac:dyDescent="0.3">
      <c r="A245" s="1">
        <v>30</v>
      </c>
      <c r="B245" s="1" t="s">
        <v>133</v>
      </c>
      <c r="C245" s="12">
        <v>267.8555919949498</v>
      </c>
      <c r="D245" s="12">
        <v>195.86997174976366</v>
      </c>
      <c r="E245" s="8">
        <v>1.367517387183536</v>
      </c>
      <c r="F245" s="8">
        <f t="shared" si="21"/>
        <v>0.73125212839856124</v>
      </c>
      <c r="G245" s="11">
        <v>4.5490175746852257</v>
      </c>
      <c r="H245" s="11">
        <v>1.7523826547147154</v>
      </c>
      <c r="I245" s="11">
        <v>0.32446559222253751</v>
      </c>
      <c r="J245" s="11">
        <v>1.5751318994911419</v>
      </c>
      <c r="K245" s="9">
        <v>0.44607853547699311</v>
      </c>
      <c r="L245" s="11">
        <v>3.083046471571401</v>
      </c>
      <c r="M245" s="11">
        <v>1.6245723035877584</v>
      </c>
      <c r="N245" s="11">
        <v>0.1017878705753899</v>
      </c>
      <c r="O245" s="11">
        <v>1.8344544894211237</v>
      </c>
      <c r="P245" s="10">
        <v>0</v>
      </c>
      <c r="Q245" s="10">
        <v>1740</v>
      </c>
      <c r="R245" s="10">
        <v>14.3</v>
      </c>
      <c r="S245" s="10">
        <v>1809.2</v>
      </c>
      <c r="T245" s="10">
        <v>24.3</v>
      </c>
      <c r="U245" s="17">
        <v>1657.7</v>
      </c>
      <c r="V245" s="10">
        <v>31.9</v>
      </c>
      <c r="W245" s="18">
        <v>1746.5</v>
      </c>
      <c r="X245" s="18">
        <v>13.9</v>
      </c>
      <c r="Y245" s="18"/>
      <c r="Z245" s="1">
        <v>-9.1</v>
      </c>
      <c r="AA245" s="8">
        <v>-9.7835418515355883</v>
      </c>
      <c r="AB245" s="20" t="s">
        <v>24</v>
      </c>
      <c r="AD245" s="21" t="s">
        <v>24</v>
      </c>
    </row>
    <row r="246" spans="1:30" x14ac:dyDescent="0.3">
      <c r="A246" s="1">
        <v>27</v>
      </c>
      <c r="B246" s="1" t="s">
        <v>133</v>
      </c>
      <c r="C246" s="12">
        <v>873.99912160939959</v>
      </c>
      <c r="D246" s="12">
        <v>191.70505837629338</v>
      </c>
      <c r="E246" s="8">
        <v>4.5590822120814734</v>
      </c>
      <c r="F246" s="8">
        <f t="shared" si="21"/>
        <v>0.21934239249953</v>
      </c>
      <c r="G246" s="11">
        <v>4.5530222551135484</v>
      </c>
      <c r="H246" s="11">
        <v>2.175422509486368</v>
      </c>
      <c r="I246" s="11">
        <v>0.2956953389782771</v>
      </c>
      <c r="J246" s="11">
        <v>1.6731137986782616</v>
      </c>
      <c r="K246" s="9">
        <v>0.46666804230903491</v>
      </c>
      <c r="L246" s="11">
        <v>3.3815527627405491</v>
      </c>
      <c r="M246" s="11">
        <v>1.7476315575738166</v>
      </c>
      <c r="N246" s="11">
        <v>0.1113579437563768</v>
      </c>
      <c r="O246" s="11">
        <v>2.0629869673443002</v>
      </c>
      <c r="P246" s="10">
        <v>0</v>
      </c>
      <c r="Q246" s="10">
        <v>1740.7</v>
      </c>
      <c r="R246" s="10">
        <v>17.7</v>
      </c>
      <c r="S246" s="10">
        <v>1671.4</v>
      </c>
      <c r="T246" s="10">
        <v>24.1</v>
      </c>
      <c r="U246" s="17">
        <v>1825</v>
      </c>
      <c r="V246" s="10">
        <v>36.1</v>
      </c>
      <c r="W246" s="18">
        <v>1723.5</v>
      </c>
      <c r="X246" s="18">
        <v>17.5</v>
      </c>
      <c r="Y246" s="18"/>
      <c r="Z246" s="1">
        <v>8.4</v>
      </c>
      <c r="AA246" s="8">
        <v>7.9928461202385677</v>
      </c>
      <c r="AB246" s="20" t="s">
        <v>24</v>
      </c>
      <c r="AD246" s="21" t="s">
        <v>24</v>
      </c>
    </row>
    <row r="247" spans="1:30" x14ac:dyDescent="0.3">
      <c r="A247" s="1">
        <v>25</v>
      </c>
      <c r="B247" s="1" t="s">
        <v>133</v>
      </c>
      <c r="C247" s="12">
        <v>366.7568509867192</v>
      </c>
      <c r="D247" s="12">
        <v>265.81423236704478</v>
      </c>
      <c r="E247" s="8">
        <v>1.3797487355014522</v>
      </c>
      <c r="F247" s="8">
        <f t="shared" si="21"/>
        <v>0.72476964411680556</v>
      </c>
      <c r="G247" s="11">
        <v>4.9650988355478241</v>
      </c>
      <c r="H247" s="11">
        <v>1.348766002172977</v>
      </c>
      <c r="I247" s="11">
        <v>0.34525182442671959</v>
      </c>
      <c r="J247" s="11">
        <v>1.1542268198919936</v>
      </c>
      <c r="K247" s="9">
        <v>0.44142040596162879</v>
      </c>
      <c r="L247" s="11">
        <v>2.890757605097102</v>
      </c>
      <c r="M247" s="11">
        <v>1.131919114779359</v>
      </c>
      <c r="N247" s="11">
        <v>0.10429335598076291</v>
      </c>
      <c r="O247" s="11">
        <v>1.3761690434552616</v>
      </c>
      <c r="P247" s="10">
        <v>1</v>
      </c>
      <c r="Q247" s="10">
        <v>1813.4</v>
      </c>
      <c r="R247" s="10">
        <v>11.2</v>
      </c>
      <c r="S247" s="10">
        <v>1910.7</v>
      </c>
      <c r="T247" s="10">
        <v>18.7</v>
      </c>
      <c r="U247" s="17">
        <v>1703.3</v>
      </c>
      <c r="V247" s="10">
        <v>24.1</v>
      </c>
      <c r="W247" s="18">
        <v>1823.3</v>
      </c>
      <c r="X247" s="18">
        <v>10.8</v>
      </c>
      <c r="Y247" s="18"/>
      <c r="Z247" s="1">
        <v>-12</v>
      </c>
      <c r="AA247" s="8">
        <v>-12.636975271423296</v>
      </c>
      <c r="AB247" s="20" t="s">
        <v>24</v>
      </c>
      <c r="AD247" s="21" t="s">
        <v>24</v>
      </c>
    </row>
    <row r="248" spans="1:30" ht="22.2" customHeight="1" x14ac:dyDescent="0.3">
      <c r="A248" s="40" t="s">
        <v>39</v>
      </c>
      <c r="B248" s="40"/>
      <c r="C248" s="40"/>
      <c r="D248" s="40"/>
      <c r="E248" s="40"/>
      <c r="F248" s="40"/>
      <c r="G248" s="40"/>
      <c r="AA248" s="8"/>
    </row>
    <row r="249" spans="1:30" x14ac:dyDescent="0.3">
      <c r="A249" s="1">
        <v>16</v>
      </c>
      <c r="B249" s="1" t="s">
        <v>133</v>
      </c>
      <c r="C249" s="12">
        <v>179.7761127182751</v>
      </c>
      <c r="D249" s="12">
        <v>267.58694240414098</v>
      </c>
      <c r="E249" s="8">
        <f t="shared" ref="E249:E255" si="22">C249/D249</f>
        <v>0.6718418735349061</v>
      </c>
      <c r="F249" s="8">
        <f t="shared" ref="F249:F255" si="23">D249/C249</f>
        <v>1.4884454800926368</v>
      </c>
      <c r="G249" s="11">
        <v>1.612661064446457</v>
      </c>
      <c r="H249" s="11">
        <v>3.707004882233508</v>
      </c>
      <c r="I249" s="11">
        <v>0.1591447531687834</v>
      </c>
      <c r="J249" s="11">
        <v>1.2706523521663926</v>
      </c>
      <c r="K249" s="9">
        <v>0.38724039477927991</v>
      </c>
      <c r="L249" s="11">
        <v>6.2630522118268557</v>
      </c>
      <c r="M249" s="11">
        <v>1.2925772976847425</v>
      </c>
      <c r="N249" s="11">
        <v>7.3386599009618428E-2</v>
      </c>
      <c r="O249" s="11">
        <v>3.4457612107905442</v>
      </c>
      <c r="P249" s="10">
        <v>0</v>
      </c>
      <c r="Q249" s="10">
        <v>975.3</v>
      </c>
      <c r="R249" s="10">
        <v>22.8</v>
      </c>
      <c r="S249" s="17">
        <v>951.2</v>
      </c>
      <c r="T249" s="17">
        <v>11</v>
      </c>
      <c r="U249" s="10">
        <v>1029.9000000000001</v>
      </c>
      <c r="V249" s="10">
        <v>67.8</v>
      </c>
      <c r="W249" s="18">
        <v>952.4</v>
      </c>
      <c r="X249" s="18">
        <v>11</v>
      </c>
      <c r="Y249" s="18"/>
      <c r="Z249" s="1">
        <v>11</v>
      </c>
      <c r="AA249" s="8">
        <f t="shared" ref="AA249:AA255" si="24">100-(100*(S249/U249))</f>
        <v>7.6415185940382599</v>
      </c>
      <c r="AB249" s="20"/>
    </row>
    <row r="250" spans="1:30" x14ac:dyDescent="0.3">
      <c r="A250" s="1">
        <v>8</v>
      </c>
      <c r="B250" s="1" t="s">
        <v>138</v>
      </c>
      <c r="C250" s="12">
        <v>284.23377196302471</v>
      </c>
      <c r="D250" s="12">
        <v>24.200314220757779</v>
      </c>
      <c r="E250" s="8">
        <f t="shared" si="22"/>
        <v>11.745044687032355</v>
      </c>
      <c r="F250" s="8">
        <f t="shared" si="23"/>
        <v>8.5142289931352491E-2</v>
      </c>
      <c r="G250" s="11">
        <v>1.7245513416084359</v>
      </c>
      <c r="H250" s="11">
        <v>1.7254332587693979</v>
      </c>
      <c r="I250" s="11">
        <v>0.16840878720231661</v>
      </c>
      <c r="J250" s="11">
        <v>1.1473051459884784</v>
      </c>
      <c r="K250" s="9">
        <v>0.29402431789227063</v>
      </c>
      <c r="L250" s="11">
        <v>5.9247302370304604</v>
      </c>
      <c r="M250" s="11">
        <v>1.1098294931414932</v>
      </c>
      <c r="N250" s="11">
        <v>7.4000228840216745E-2</v>
      </c>
      <c r="O250" s="11">
        <v>1.7927072699699134</v>
      </c>
      <c r="P250" s="10">
        <v>0</v>
      </c>
      <c r="Q250" s="10">
        <v>1017.9</v>
      </c>
      <c r="R250" s="10">
        <v>10.9</v>
      </c>
      <c r="S250" s="17">
        <v>1001.1</v>
      </c>
      <c r="T250" s="17">
        <v>10.4</v>
      </c>
      <c r="U250" s="10">
        <v>1054.2</v>
      </c>
      <c r="V250" s="10">
        <v>34.9</v>
      </c>
      <c r="W250" s="18">
        <v>1008.9</v>
      </c>
      <c r="X250" s="18">
        <v>8.6</v>
      </c>
      <c r="Y250" s="18"/>
      <c r="Z250" s="1">
        <v>8.6</v>
      </c>
      <c r="AA250" s="8">
        <f t="shared" si="24"/>
        <v>5.0369948776323241</v>
      </c>
      <c r="AB250" s="20"/>
    </row>
    <row r="251" spans="1:30" x14ac:dyDescent="0.3">
      <c r="A251" s="1">
        <v>2</v>
      </c>
      <c r="B251" s="1" t="s">
        <v>141</v>
      </c>
      <c r="C251" s="12">
        <v>138.42567015573189</v>
      </c>
      <c r="D251" s="12">
        <v>8.4355651256261535</v>
      </c>
      <c r="E251" s="8">
        <f t="shared" si="22"/>
        <v>16.409768414354676</v>
      </c>
      <c r="F251" s="8">
        <f t="shared" si="23"/>
        <v>6.0939312167576712E-2</v>
      </c>
      <c r="G251" s="11">
        <v>1.8262876464918549</v>
      </c>
      <c r="H251" s="11">
        <v>2.8967212005996759</v>
      </c>
      <c r="I251" s="11">
        <v>0.17532669377057369</v>
      </c>
      <c r="J251" s="11">
        <v>1.2640474180083598</v>
      </c>
      <c r="K251" s="9">
        <v>-0.13656229248847809</v>
      </c>
      <c r="L251" s="11">
        <v>5.694893185792715</v>
      </c>
      <c r="M251" s="11">
        <v>1.2515269269130973</v>
      </c>
      <c r="N251" s="11">
        <v>7.5647889862743734E-2</v>
      </c>
      <c r="O251" s="11">
        <v>3.5225968247797219</v>
      </c>
      <c r="P251" s="10">
        <v>1</v>
      </c>
      <c r="Q251" s="10">
        <v>1054.8</v>
      </c>
      <c r="R251" s="10">
        <v>18.600000000000001</v>
      </c>
      <c r="S251" s="17">
        <v>1039.5999999999999</v>
      </c>
      <c r="T251" s="17">
        <v>11.9</v>
      </c>
      <c r="U251" s="10">
        <v>1086.5</v>
      </c>
      <c r="V251" s="10">
        <v>65.099999999999994</v>
      </c>
      <c r="W251" s="18">
        <v>1044.3</v>
      </c>
      <c r="X251" s="18">
        <v>9.4</v>
      </c>
      <c r="Y251" s="18"/>
      <c r="Z251" s="1">
        <v>9.4</v>
      </c>
      <c r="AA251" s="8">
        <f t="shared" si="24"/>
        <v>4.3166129774505464</v>
      </c>
      <c r="AB251" s="20"/>
    </row>
    <row r="252" spans="1:30" x14ac:dyDescent="0.3">
      <c r="A252" s="1">
        <v>4</v>
      </c>
      <c r="B252" s="1" t="s">
        <v>133</v>
      </c>
      <c r="C252" s="12">
        <v>150.44098854435481</v>
      </c>
      <c r="D252" s="12">
        <v>32.00322271867536</v>
      </c>
      <c r="E252" s="8">
        <f t="shared" si="22"/>
        <v>4.700807473884983</v>
      </c>
      <c r="F252" s="8">
        <f t="shared" si="23"/>
        <v>0.2127294099057305</v>
      </c>
      <c r="G252" s="11">
        <v>1.966775467421819</v>
      </c>
      <c r="H252" s="11">
        <v>3.5886695803829638</v>
      </c>
      <c r="I252" s="11">
        <v>0.18577316716261941</v>
      </c>
      <c r="J252" s="11">
        <v>1.4971062410899287</v>
      </c>
      <c r="K252" s="9">
        <v>0.2738133118409235</v>
      </c>
      <c r="L252" s="11">
        <v>5.3757117528195622</v>
      </c>
      <c r="M252" s="11">
        <v>1.5020434882114948</v>
      </c>
      <c r="N252" s="11">
        <v>7.6580200932147707E-2</v>
      </c>
      <c r="O252" s="11">
        <v>3.5552348045078639</v>
      </c>
      <c r="P252" s="10">
        <v>0</v>
      </c>
      <c r="Q252" s="10">
        <v>1104.3</v>
      </c>
      <c r="R252" s="10">
        <v>23.7</v>
      </c>
      <c r="S252" s="17">
        <v>1099.7</v>
      </c>
      <c r="T252" s="17">
        <v>14.8</v>
      </c>
      <c r="U252" s="10">
        <v>1113.4000000000001</v>
      </c>
      <c r="V252" s="10">
        <v>68.3</v>
      </c>
      <c r="W252" s="18">
        <v>1100.5999999999999</v>
      </c>
      <c r="X252" s="18">
        <v>13.9</v>
      </c>
      <c r="Y252" s="18"/>
      <c r="Z252" s="1">
        <v>13.9</v>
      </c>
      <c r="AA252" s="8">
        <f t="shared" si="24"/>
        <v>1.2304652416023032</v>
      </c>
      <c r="AB252" s="20" t="s">
        <v>24</v>
      </c>
    </row>
    <row r="253" spans="1:30" x14ac:dyDescent="0.3">
      <c r="A253" s="1">
        <v>10</v>
      </c>
      <c r="B253" s="1" t="s">
        <v>15</v>
      </c>
      <c r="C253" s="12">
        <v>123.9797074750868</v>
      </c>
      <c r="D253" s="12">
        <v>86.229649233374573</v>
      </c>
      <c r="E253" s="8">
        <f t="shared" si="22"/>
        <v>1.43778513048968</v>
      </c>
      <c r="F253" s="8">
        <f t="shared" si="23"/>
        <v>0.69551421752388032</v>
      </c>
      <c r="G253" s="11">
        <v>4.0598061615572858</v>
      </c>
      <c r="H253" s="11">
        <v>1.6194532559413519</v>
      </c>
      <c r="I253" s="11">
        <v>0.29335858131387588</v>
      </c>
      <c r="J253" s="11">
        <v>1.1152458730791766</v>
      </c>
      <c r="K253" s="9">
        <v>0.44071365794435402</v>
      </c>
      <c r="L253" s="11">
        <v>3.400907577776616</v>
      </c>
      <c r="M253" s="11">
        <v>1.1055210037854575</v>
      </c>
      <c r="N253" s="11">
        <v>9.9884929889948126E-2</v>
      </c>
      <c r="O253" s="11">
        <v>1.5069270009441005</v>
      </c>
      <c r="P253" s="10">
        <v>1</v>
      </c>
      <c r="Q253" s="10">
        <v>1646.3</v>
      </c>
      <c r="R253" s="10">
        <v>12.9</v>
      </c>
      <c r="S253" s="10">
        <v>1656.5</v>
      </c>
      <c r="T253" s="10">
        <v>16</v>
      </c>
      <c r="U253" s="17">
        <v>1633.3</v>
      </c>
      <c r="V253" s="17">
        <v>27.5</v>
      </c>
      <c r="W253" s="18">
        <v>1649.5</v>
      </c>
      <c r="X253" s="18">
        <v>11.9</v>
      </c>
      <c r="Y253" s="18"/>
      <c r="Z253" s="1">
        <v>11.9</v>
      </c>
      <c r="AA253" s="8">
        <f t="shared" si="24"/>
        <v>-1.4204371517786143</v>
      </c>
      <c r="AB253" s="20" t="s">
        <v>24</v>
      </c>
    </row>
    <row r="254" spans="1:30" x14ac:dyDescent="0.3">
      <c r="A254" s="1">
        <v>12</v>
      </c>
      <c r="B254" s="1" t="s">
        <v>133</v>
      </c>
      <c r="C254" s="12">
        <v>32.823771412737358</v>
      </c>
      <c r="D254" s="12">
        <v>34.311057715591637</v>
      </c>
      <c r="E254" s="8">
        <f t="shared" si="22"/>
        <v>0.95665285765357133</v>
      </c>
      <c r="F254" s="8">
        <f t="shared" si="23"/>
        <v>1.045311255801554</v>
      </c>
      <c r="G254" s="11">
        <v>4.3699478026769247</v>
      </c>
      <c r="H254" s="11">
        <v>2.4908383468294479</v>
      </c>
      <c r="I254" s="11">
        <v>0.29833752966841148</v>
      </c>
      <c r="J254" s="11">
        <v>1.1662495723506794</v>
      </c>
      <c r="K254" s="9">
        <v>0.11889566874496391</v>
      </c>
      <c r="L254" s="11">
        <v>3.3444736250093978</v>
      </c>
      <c r="M254" s="11">
        <v>1.1830182660648536</v>
      </c>
      <c r="N254" s="11">
        <v>0.10569494745223661</v>
      </c>
      <c r="O254" s="11">
        <v>2.6283207570724541</v>
      </c>
      <c r="P254" s="10">
        <v>0</v>
      </c>
      <c r="Q254" s="10">
        <v>1706.7</v>
      </c>
      <c r="R254" s="10">
        <v>20.2</v>
      </c>
      <c r="S254" s="10">
        <v>1681.4</v>
      </c>
      <c r="T254" s="10">
        <v>16.899999999999999</v>
      </c>
      <c r="U254" s="17">
        <v>1737.9</v>
      </c>
      <c r="V254" s="17">
        <v>47.1</v>
      </c>
      <c r="W254" s="18">
        <v>1691.4</v>
      </c>
      <c r="X254" s="18">
        <v>13.8</v>
      </c>
      <c r="Y254" s="18"/>
      <c r="Z254" s="1">
        <v>13.8</v>
      </c>
      <c r="AA254" s="8">
        <f t="shared" si="24"/>
        <v>3.2510501179584566</v>
      </c>
      <c r="AB254" s="20"/>
    </row>
    <row r="255" spans="1:30" x14ac:dyDescent="0.3">
      <c r="A255" s="1">
        <v>6</v>
      </c>
      <c r="B255" s="1" t="s">
        <v>133</v>
      </c>
      <c r="C255" s="12">
        <v>389.71563321559779</v>
      </c>
      <c r="D255" s="12">
        <v>252.58844788967289</v>
      </c>
      <c r="E255" s="8">
        <f t="shared" si="22"/>
        <v>1.5428877942423564</v>
      </c>
      <c r="F255" s="8">
        <f t="shared" si="23"/>
        <v>0.64813527187896092</v>
      </c>
      <c r="G255" s="11">
        <v>4.6307009119048717</v>
      </c>
      <c r="H255" s="11">
        <v>1.9649149422113763</v>
      </c>
      <c r="I255" s="11">
        <v>0.31436914703773738</v>
      </c>
      <c r="J255" s="11">
        <v>2.2760718852110422</v>
      </c>
      <c r="K255" s="9">
        <v>0.6209096903203577</v>
      </c>
      <c r="L255" s="11">
        <v>3.1749639286777911</v>
      </c>
      <c r="M255" s="11">
        <v>2.2847230076035459</v>
      </c>
      <c r="N255" s="11">
        <v>0.1071139858783615</v>
      </c>
      <c r="O255" s="11">
        <v>1.9938957073737209</v>
      </c>
      <c r="P255" s="10">
        <v>0</v>
      </c>
      <c r="Q255" s="10">
        <v>1754.9</v>
      </c>
      <c r="R255" s="10">
        <v>16.100000000000001</v>
      </c>
      <c r="S255" s="10">
        <v>1760.4</v>
      </c>
      <c r="T255" s="10">
        <v>34.4</v>
      </c>
      <c r="U255" s="17">
        <v>1748.3</v>
      </c>
      <c r="V255" s="17">
        <v>33.5</v>
      </c>
      <c r="W255" s="18">
        <v>1754.3</v>
      </c>
      <c r="X255" s="18">
        <v>15.8</v>
      </c>
      <c r="Y255" s="18"/>
      <c r="Z255" s="1">
        <v>15.8</v>
      </c>
      <c r="AA255" s="8">
        <f t="shared" si="24"/>
        <v>-0.69210089801521235</v>
      </c>
      <c r="AB255" s="20"/>
    </row>
    <row r="256" spans="1:30" x14ac:dyDescent="0.3">
      <c r="A256" s="33" t="s">
        <v>28</v>
      </c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18"/>
      <c r="Z256" s="1"/>
      <c r="AA256" s="8"/>
      <c r="AB256" s="20"/>
    </row>
    <row r="257" spans="1:30" x14ac:dyDescent="0.3">
      <c r="A257" s="1">
        <v>7</v>
      </c>
      <c r="B257" s="1" t="s">
        <v>133</v>
      </c>
      <c r="C257" s="12">
        <v>88.882416750355276</v>
      </c>
      <c r="D257" s="12">
        <v>27.600200983600384</v>
      </c>
      <c r="E257" s="8">
        <f t="shared" ref="E257:E262" si="25">C257/D257</f>
        <v>3.2203539678268229</v>
      </c>
      <c r="F257" s="8">
        <f t="shared" ref="F257:F263" si="26">D257/C257</f>
        <v>0.310524870865306</v>
      </c>
      <c r="G257" s="11">
        <v>1.802293988148308</v>
      </c>
      <c r="H257" s="11">
        <v>7.5389587343348303</v>
      </c>
      <c r="I257" s="11">
        <v>0.16449646541227189</v>
      </c>
      <c r="J257" s="11">
        <v>2.0859842455062978</v>
      </c>
      <c r="K257" s="9">
        <v>0.67059942712185083</v>
      </c>
      <c r="L257" s="11">
        <v>6.0958607094797577</v>
      </c>
      <c r="M257" s="11">
        <v>2.1169905348548461</v>
      </c>
      <c r="N257" s="11">
        <v>7.8714454894557528E-2</v>
      </c>
      <c r="O257" s="11">
        <v>5.5806584111907238</v>
      </c>
      <c r="P257" s="10">
        <v>0</v>
      </c>
      <c r="Q257" s="10">
        <v>1046</v>
      </c>
      <c r="R257" s="10">
        <v>48</v>
      </c>
      <c r="S257" s="17">
        <v>979</v>
      </c>
      <c r="T257" s="17">
        <v>19</v>
      </c>
      <c r="U257" s="10">
        <v>1189</v>
      </c>
      <c r="V257" s="10">
        <v>123</v>
      </c>
      <c r="W257" s="18">
        <v>967</v>
      </c>
      <c r="X257" s="18">
        <v>17</v>
      </c>
      <c r="Y257" s="18"/>
      <c r="Z257" s="1">
        <v>17.2</v>
      </c>
      <c r="AA257" s="8">
        <f t="shared" ref="AA257:AA263" si="27">100-(100*(S257/U257))</f>
        <v>17.661900756938607</v>
      </c>
      <c r="AB257" s="20" t="s">
        <v>24</v>
      </c>
      <c r="AD257" s="21" t="s">
        <v>24</v>
      </c>
    </row>
    <row r="258" spans="1:30" x14ac:dyDescent="0.3">
      <c r="A258" s="1">
        <v>11</v>
      </c>
      <c r="B258" s="1" t="s">
        <v>133</v>
      </c>
      <c r="C258" s="12">
        <v>271.62771518501228</v>
      </c>
      <c r="D258" s="12">
        <v>28.807201402205777</v>
      </c>
      <c r="E258" s="8">
        <f t="shared" si="25"/>
        <v>9.429160139249543</v>
      </c>
      <c r="F258" s="8">
        <f t="shared" si="26"/>
        <v>0.1060539841546894</v>
      </c>
      <c r="G258" s="11">
        <v>1.9858699821108921</v>
      </c>
      <c r="H258" s="11">
        <v>5.7334762949025579</v>
      </c>
      <c r="I258" s="11">
        <v>0.17886045248202781</v>
      </c>
      <c r="J258" s="11">
        <v>2.402558555424172</v>
      </c>
      <c r="K258" s="9">
        <v>0.67781185610466022</v>
      </c>
      <c r="L258" s="11">
        <v>5.5898169386401522</v>
      </c>
      <c r="M258" s="11">
        <v>2.4916605631330162</v>
      </c>
      <c r="N258" s="11">
        <v>8.0074455123253355E-2</v>
      </c>
      <c r="O258" s="11">
        <v>4.1061650698206318</v>
      </c>
      <c r="P258" s="10">
        <v>0</v>
      </c>
      <c r="Q258" s="10">
        <v>1111</v>
      </c>
      <c r="R258" s="10">
        <v>38</v>
      </c>
      <c r="S258" s="17">
        <v>1062</v>
      </c>
      <c r="T258" s="17">
        <v>23</v>
      </c>
      <c r="U258" s="10">
        <v>1208</v>
      </c>
      <c r="V258" s="10">
        <v>86</v>
      </c>
      <c r="W258" s="18">
        <v>1056</v>
      </c>
      <c r="X258" s="18">
        <v>23</v>
      </c>
      <c r="Y258" s="18"/>
      <c r="Z258" s="1">
        <v>23.1</v>
      </c>
      <c r="AA258" s="8">
        <f t="shared" si="27"/>
        <v>12.086092715231786</v>
      </c>
      <c r="AB258" s="20"/>
      <c r="AD258" s="21" t="s">
        <v>24</v>
      </c>
    </row>
    <row r="259" spans="1:30" x14ac:dyDescent="0.3">
      <c r="A259" s="1">
        <v>3</v>
      </c>
      <c r="B259" s="1" t="s">
        <v>133</v>
      </c>
      <c r="C259" s="12">
        <v>137.42605826054259</v>
      </c>
      <c r="D259" s="12">
        <v>46.9351265801252</v>
      </c>
      <c r="E259" s="8">
        <f t="shared" si="25"/>
        <v>2.9280001626486718</v>
      </c>
      <c r="F259" s="8">
        <f t="shared" si="26"/>
        <v>0.34153003567301682</v>
      </c>
      <c r="G259" s="11">
        <v>2.473782647637889</v>
      </c>
      <c r="H259" s="11">
        <v>2.1163930620400202</v>
      </c>
      <c r="I259" s="11">
        <v>0.22120872640975059</v>
      </c>
      <c r="J259" s="11">
        <v>1.597573145215504</v>
      </c>
      <c r="K259" s="9">
        <v>0.59030063955300949</v>
      </c>
      <c r="L259" s="11">
        <v>4.5232733839919836</v>
      </c>
      <c r="M259" s="11">
        <v>1.629603692806499</v>
      </c>
      <c r="N259" s="11">
        <v>8.094325975458333E-2</v>
      </c>
      <c r="O259" s="11">
        <v>1.7750733778303822</v>
      </c>
      <c r="P259" s="10">
        <v>0</v>
      </c>
      <c r="Q259" s="10">
        <v>1264</v>
      </c>
      <c r="R259" s="10">
        <v>15</v>
      </c>
      <c r="S259" s="10">
        <v>1287</v>
      </c>
      <c r="T259" s="10">
        <v>18</v>
      </c>
      <c r="U259" s="17">
        <v>1226</v>
      </c>
      <c r="V259" s="17">
        <v>34</v>
      </c>
      <c r="W259" s="18">
        <v>1270</v>
      </c>
      <c r="X259" s="18">
        <v>14</v>
      </c>
      <c r="Y259" s="18"/>
      <c r="Z259" s="1">
        <v>14.3</v>
      </c>
      <c r="AA259" s="8">
        <f t="shared" si="27"/>
        <v>-4.975530179445343</v>
      </c>
      <c r="AB259" s="20" t="s">
        <v>24</v>
      </c>
      <c r="AD259" s="21" t="s">
        <v>24</v>
      </c>
    </row>
    <row r="260" spans="1:30" x14ac:dyDescent="0.3">
      <c r="A260" s="1">
        <v>1</v>
      </c>
      <c r="B260" s="1" t="s">
        <v>133</v>
      </c>
      <c r="C260" s="12">
        <v>138.22196810442861</v>
      </c>
      <c r="D260" s="12">
        <v>77.556881877374366</v>
      </c>
      <c r="E260" s="8">
        <f t="shared" si="25"/>
        <v>1.7822012019896849</v>
      </c>
      <c r="F260" s="8">
        <f t="shared" si="26"/>
        <v>0.56110387473848633</v>
      </c>
      <c r="G260" s="11">
        <v>2.664020644189764</v>
      </c>
      <c r="H260" s="11">
        <v>3.339966721968084</v>
      </c>
      <c r="I260" s="11">
        <v>0.21287411235665649</v>
      </c>
      <c r="J260" s="11">
        <v>1.4736336115518742</v>
      </c>
      <c r="K260" s="9">
        <v>0.33965179001074308</v>
      </c>
      <c r="L260" s="11">
        <v>4.6865580731550054</v>
      </c>
      <c r="M260" s="11">
        <v>1.4982620932650108</v>
      </c>
      <c r="N260" s="11">
        <v>9.0617481971059677E-2</v>
      </c>
      <c r="O260" s="11">
        <v>3.2465504394259281</v>
      </c>
      <c r="P260" s="10">
        <v>0</v>
      </c>
      <c r="Q260" s="10">
        <v>1319</v>
      </c>
      <c r="R260" s="10">
        <v>24</v>
      </c>
      <c r="S260" s="10">
        <v>1245</v>
      </c>
      <c r="T260" s="10">
        <v>16</v>
      </c>
      <c r="U260" s="17">
        <v>1441</v>
      </c>
      <c r="V260" s="17">
        <v>59</v>
      </c>
      <c r="W260" s="18">
        <v>1259</v>
      </c>
      <c r="X260" s="18">
        <v>16</v>
      </c>
      <c r="Y260" s="18"/>
      <c r="Z260" s="1">
        <v>15.7</v>
      </c>
      <c r="AA260" s="8">
        <f t="shared" si="27"/>
        <v>13.60166551006246</v>
      </c>
      <c r="AB260" s="20" t="s">
        <v>24</v>
      </c>
      <c r="AD260" s="21" t="s">
        <v>24</v>
      </c>
    </row>
    <row r="261" spans="1:30" x14ac:dyDescent="0.3">
      <c r="A261" s="1">
        <v>14</v>
      </c>
      <c r="B261" s="1" t="s">
        <v>133</v>
      </c>
      <c r="C261" s="12">
        <v>377.36320859983601</v>
      </c>
      <c r="D261" s="12">
        <v>367.83903460061208</v>
      </c>
      <c r="E261" s="8">
        <f t="shared" si="25"/>
        <v>1.025892233024059</v>
      </c>
      <c r="F261" s="8">
        <f t="shared" si="26"/>
        <v>0.97476125445678097</v>
      </c>
      <c r="G261" s="11">
        <v>3.2135370510479402</v>
      </c>
      <c r="H261" s="11">
        <v>7.1769583362042644</v>
      </c>
      <c r="I261" s="11">
        <v>0.21728331567674861</v>
      </c>
      <c r="J261" s="11">
        <v>2.1297345085394319</v>
      </c>
      <c r="K261" s="9">
        <v>0.74803842058994297</v>
      </c>
      <c r="L261" s="11">
        <v>4.597475242377878</v>
      </c>
      <c r="M261" s="11">
        <v>2.1400519171605419</v>
      </c>
      <c r="N261" s="11">
        <v>0.1062866112423629</v>
      </c>
      <c r="O261" s="11">
        <v>5.6611570702712743</v>
      </c>
      <c r="P261" s="10">
        <v>0</v>
      </c>
      <c r="Q261" s="10">
        <v>1461</v>
      </c>
      <c r="R261" s="10">
        <v>54</v>
      </c>
      <c r="S261" s="10">
        <v>1266</v>
      </c>
      <c r="T261" s="10">
        <v>24</v>
      </c>
      <c r="U261" s="17">
        <v>1756</v>
      </c>
      <c r="V261" s="17">
        <v>103</v>
      </c>
      <c r="W261" s="18">
        <v>1214</v>
      </c>
      <c r="X261" s="18">
        <v>21</v>
      </c>
      <c r="Y261" s="18"/>
      <c r="Z261" s="1">
        <v>21</v>
      </c>
      <c r="AA261" s="8">
        <f t="shared" si="27"/>
        <v>27.904328018223239</v>
      </c>
      <c r="AB261" s="20" t="s">
        <v>24</v>
      </c>
      <c r="AD261" s="21" t="s">
        <v>24</v>
      </c>
    </row>
    <row r="262" spans="1:30" x14ac:dyDescent="0.3">
      <c r="A262" s="1">
        <v>15</v>
      </c>
      <c r="B262" s="1" t="s">
        <v>140</v>
      </c>
      <c r="C262" s="12">
        <v>106.44238519289981</v>
      </c>
      <c r="D262" s="12">
        <v>55.705860249829946</v>
      </c>
      <c r="E262" s="8">
        <f t="shared" si="25"/>
        <v>1.9107933117902931</v>
      </c>
      <c r="F262" s="8">
        <f t="shared" si="26"/>
        <v>0.52334284081362148</v>
      </c>
      <c r="G262" s="11">
        <v>3.9259506298501559</v>
      </c>
      <c r="H262" s="11">
        <v>2.7766394450543439</v>
      </c>
      <c r="I262" s="11">
        <v>0.27390208754378481</v>
      </c>
      <c r="J262" s="11">
        <v>2.108965582701638</v>
      </c>
      <c r="K262" s="9">
        <v>0.73477982598244362</v>
      </c>
      <c r="L262" s="11">
        <v>3.6639876355818402</v>
      </c>
      <c r="M262" s="11">
        <v>2.2837161953035441</v>
      </c>
      <c r="N262" s="11">
        <v>0.10337583087160621</v>
      </c>
      <c r="O262" s="11">
        <v>2.0116047574021318</v>
      </c>
      <c r="P262" s="10">
        <v>0</v>
      </c>
      <c r="Q262" s="10">
        <v>1619</v>
      </c>
      <c r="R262" s="10">
        <v>22</v>
      </c>
      <c r="S262" s="10">
        <v>1561</v>
      </c>
      <c r="T262" s="10">
        <v>29</v>
      </c>
      <c r="U262" s="17">
        <v>1695</v>
      </c>
      <c r="V262" s="17">
        <v>34</v>
      </c>
      <c r="W262" s="18">
        <v>1615</v>
      </c>
      <c r="X262" s="18">
        <v>23</v>
      </c>
      <c r="Y262" s="18"/>
      <c r="Z262" s="1">
        <v>22.8</v>
      </c>
      <c r="AA262" s="8">
        <f t="shared" si="27"/>
        <v>7.905604719764014</v>
      </c>
      <c r="AB262" s="20"/>
      <c r="AD262" s="21" t="s">
        <v>24</v>
      </c>
    </row>
    <row r="263" spans="1:30" x14ac:dyDescent="0.3">
      <c r="A263" s="1">
        <v>9</v>
      </c>
      <c r="B263" s="1" t="s">
        <v>140</v>
      </c>
      <c r="C263" s="12">
        <v>65.329255107152662</v>
      </c>
      <c r="D263" s="12">
        <v>55.726062474622168</v>
      </c>
      <c r="E263" s="8" t="s">
        <v>142</v>
      </c>
      <c r="F263" s="8">
        <f t="shared" si="26"/>
        <v>0.8530031818550603</v>
      </c>
      <c r="G263" s="11">
        <v>4.7539926972326274</v>
      </c>
      <c r="H263" s="11">
        <v>4.6540356570595778</v>
      </c>
      <c r="I263" s="11">
        <v>0.29920892132713911</v>
      </c>
      <c r="J263" s="11">
        <v>2.9979606512545658</v>
      </c>
      <c r="K263" s="9">
        <v>0.37581754875610868</v>
      </c>
      <c r="L263" s="11">
        <v>3.3509912894897109</v>
      </c>
      <c r="M263" s="11">
        <v>3.1755160129744082</v>
      </c>
      <c r="N263" s="11">
        <v>0.1155519385718862</v>
      </c>
      <c r="O263" s="11">
        <v>4.7710884570702143</v>
      </c>
      <c r="P263" s="10">
        <v>0</v>
      </c>
      <c r="Q263" s="10">
        <v>1777</v>
      </c>
      <c r="R263" s="10">
        <v>38</v>
      </c>
      <c r="S263" s="10">
        <v>1686</v>
      </c>
      <c r="T263" s="10">
        <v>44</v>
      </c>
      <c r="U263" s="17">
        <v>1885</v>
      </c>
      <c r="V263" s="17">
        <v>79</v>
      </c>
      <c r="W263" s="18">
        <v>1738</v>
      </c>
      <c r="X263" s="18">
        <v>35</v>
      </c>
      <c r="Y263" s="18"/>
      <c r="Z263" s="1">
        <v>35</v>
      </c>
      <c r="AA263" s="8">
        <f t="shared" si="27"/>
        <v>10.557029177718832</v>
      </c>
      <c r="AB263" s="20" t="s">
        <v>24</v>
      </c>
      <c r="AD263" s="21" t="s">
        <v>24</v>
      </c>
    </row>
    <row r="264" spans="1:30" ht="20.399999999999999" customHeight="1" x14ac:dyDescent="0.3">
      <c r="A264" s="40" t="s">
        <v>40</v>
      </c>
      <c r="B264" s="40"/>
      <c r="C264" s="40"/>
      <c r="D264" s="40"/>
      <c r="E264" s="40"/>
      <c r="F264" s="40"/>
      <c r="G264" s="40"/>
      <c r="AA264" s="8"/>
    </row>
    <row r="265" spans="1:30" x14ac:dyDescent="0.3">
      <c r="A265" s="1">
        <v>21</v>
      </c>
      <c r="B265" s="1" t="s">
        <v>143</v>
      </c>
      <c r="C265" s="12">
        <v>305.14431256508539</v>
      </c>
      <c r="D265" s="12">
        <v>117.58893258438543</v>
      </c>
      <c r="E265" s="8">
        <f t="shared" ref="E265:E296" si="28">C265/D265</f>
        <v>2.5950087806614319</v>
      </c>
      <c r="F265" s="8">
        <f t="shared" ref="F265:F296" si="29">D265/C265</f>
        <v>0.38535515080034283</v>
      </c>
      <c r="G265" s="22">
        <v>3.8163986726177761</v>
      </c>
      <c r="H265" s="22">
        <v>1.7910176870559449</v>
      </c>
      <c r="I265" s="22">
        <v>0.27949752467877909</v>
      </c>
      <c r="J265" s="22">
        <v>1.4031953185534736</v>
      </c>
      <c r="K265" s="9">
        <v>0.62169364251327119</v>
      </c>
      <c r="L265" s="11">
        <v>3.5778207852235528</v>
      </c>
      <c r="M265" s="11">
        <v>1.4062515202734382</v>
      </c>
      <c r="N265" s="11">
        <v>9.9179851106074496E-2</v>
      </c>
      <c r="O265" s="11">
        <v>1.4282584284855133</v>
      </c>
      <c r="P265" s="10">
        <v>0</v>
      </c>
      <c r="Q265" s="10">
        <v>1596.1</v>
      </c>
      <c r="R265" s="10">
        <v>14.1</v>
      </c>
      <c r="S265" s="10">
        <v>1586.3</v>
      </c>
      <c r="T265" s="10">
        <v>19.3</v>
      </c>
      <c r="U265" s="17">
        <v>1609.1</v>
      </c>
      <c r="V265" s="10">
        <v>26.2</v>
      </c>
      <c r="W265" s="26">
        <v>1594.9</v>
      </c>
      <c r="X265" s="26">
        <v>14</v>
      </c>
      <c r="Y265" s="26"/>
      <c r="Z265" s="1">
        <v>1.4</v>
      </c>
      <c r="AA265" s="8">
        <f t="shared" ref="AA265:AA296" si="30">100-(100*(S265/U265))</f>
        <v>1.4169411472251596</v>
      </c>
      <c r="AB265" t="s">
        <v>24</v>
      </c>
    </row>
    <row r="266" spans="1:30" x14ac:dyDescent="0.3">
      <c r="A266" s="1">
        <v>79</v>
      </c>
      <c r="B266" s="1" t="s">
        <v>143</v>
      </c>
      <c r="C266" s="12">
        <v>211.6974476588789</v>
      </c>
      <c r="D266" s="12">
        <v>150.56602304195795</v>
      </c>
      <c r="E266" s="8">
        <f t="shared" si="28"/>
        <v>1.4060107544972851</v>
      </c>
      <c r="F266" s="8">
        <f t="shared" si="29"/>
        <v>0.71123211312672141</v>
      </c>
      <c r="G266" s="22">
        <v>4.0829785464724671</v>
      </c>
      <c r="H266" s="22">
        <v>1.5354052744529889</v>
      </c>
      <c r="I266" s="22">
        <v>0.29419903951415299</v>
      </c>
      <c r="J266" s="22">
        <v>1.0267901291478192</v>
      </c>
      <c r="K266" s="9">
        <v>0.31194093353437391</v>
      </c>
      <c r="L266" s="11">
        <v>3.390764541986655</v>
      </c>
      <c r="M266" s="11">
        <v>1.0166510375229403</v>
      </c>
      <c r="N266" s="11">
        <v>0.10064716924250219</v>
      </c>
      <c r="O266" s="11">
        <v>1.5503719131401243</v>
      </c>
      <c r="P266" s="10">
        <v>0</v>
      </c>
      <c r="Q266" s="10">
        <v>1650.9</v>
      </c>
      <c r="R266" s="10">
        <v>12.3</v>
      </c>
      <c r="S266" s="10">
        <v>1661.5</v>
      </c>
      <c r="T266" s="10">
        <v>14.7</v>
      </c>
      <c r="U266" s="17">
        <v>1637.5</v>
      </c>
      <c r="V266" s="10">
        <v>28.4</v>
      </c>
      <c r="W266" s="26">
        <v>1654.8</v>
      </c>
      <c r="X266" s="26">
        <v>10.7</v>
      </c>
      <c r="Y266" s="26"/>
      <c r="Z266" s="1">
        <v>-1.5</v>
      </c>
      <c r="AA266" s="8">
        <f t="shared" si="30"/>
        <v>-1.4656488549618274</v>
      </c>
    </row>
    <row r="267" spans="1:30" x14ac:dyDescent="0.3">
      <c r="A267" s="1">
        <v>45</v>
      </c>
      <c r="B267" s="1" t="s">
        <v>146</v>
      </c>
      <c r="C267" s="12">
        <v>198.4350669855107</v>
      </c>
      <c r="D267" s="12">
        <v>99.606991971246302</v>
      </c>
      <c r="E267" s="8">
        <f t="shared" si="28"/>
        <v>1.9921800975858526</v>
      </c>
      <c r="F267" s="11">
        <f t="shared" si="29"/>
        <v>0.50196264946719016</v>
      </c>
      <c r="G267" s="22">
        <v>4.1538595202948674</v>
      </c>
      <c r="H267" s="22">
        <v>3.172221171806584</v>
      </c>
      <c r="I267" s="22">
        <v>0.29749316598136383</v>
      </c>
      <c r="J267" s="22">
        <v>3.1493151947700779</v>
      </c>
      <c r="K267" s="9">
        <v>0.49369526509330047</v>
      </c>
      <c r="L267" s="11">
        <v>3.36863467918407</v>
      </c>
      <c r="M267" s="11">
        <v>3.27256979905945</v>
      </c>
      <c r="N267" s="11">
        <v>0.1021797288598779</v>
      </c>
      <c r="O267" s="11">
        <v>3.4606141249892479</v>
      </c>
      <c r="P267" s="10">
        <v>0</v>
      </c>
      <c r="Q267" s="10">
        <v>1665</v>
      </c>
      <c r="R267" s="10">
        <v>25.4</v>
      </c>
      <c r="S267" s="10">
        <v>1676.4</v>
      </c>
      <c r="T267" s="10">
        <v>45.6</v>
      </c>
      <c r="U267" s="17">
        <v>1650.6</v>
      </c>
      <c r="V267" s="10">
        <v>57.8</v>
      </c>
      <c r="W267" s="26">
        <v>1665.5</v>
      </c>
      <c r="X267" s="26">
        <v>25.3</v>
      </c>
      <c r="Y267" s="26"/>
      <c r="Z267" s="1">
        <v>-1.6</v>
      </c>
      <c r="AA267" s="8">
        <f t="shared" si="30"/>
        <v>-1.5630679752817116</v>
      </c>
    </row>
    <row r="268" spans="1:30" x14ac:dyDescent="0.3">
      <c r="A268" s="1">
        <v>47</v>
      </c>
      <c r="B268" s="1" t="s">
        <v>146</v>
      </c>
      <c r="C268" s="12">
        <v>169.04942950795831</v>
      </c>
      <c r="D268" s="12">
        <v>105.94009517425226</v>
      </c>
      <c r="E268" s="8">
        <f t="shared" si="28"/>
        <v>1.5957077368101531</v>
      </c>
      <c r="F268" s="11">
        <f t="shared" si="29"/>
        <v>0.62668117533792056</v>
      </c>
      <c r="G268" s="22">
        <v>4.1957083497365169</v>
      </c>
      <c r="H268" s="22">
        <v>3.2215147507944639</v>
      </c>
      <c r="I268" s="22">
        <v>0.2997532043261838</v>
      </c>
      <c r="J268" s="22">
        <v>2.6485700289375882</v>
      </c>
      <c r="K268" s="9">
        <v>0.46351616030155368</v>
      </c>
      <c r="L268" s="11">
        <v>3.339069104746955</v>
      </c>
      <c r="M268" s="11">
        <v>2.703357028068476</v>
      </c>
      <c r="N268" s="11">
        <v>0.1018390361047259</v>
      </c>
      <c r="O268" s="11">
        <v>3.1114625255364521</v>
      </c>
      <c r="P268" s="10">
        <v>0</v>
      </c>
      <c r="Q268" s="10">
        <v>1673.2</v>
      </c>
      <c r="R268" s="10">
        <v>25.9</v>
      </c>
      <c r="S268" s="10">
        <v>1691.3</v>
      </c>
      <c r="T268" s="10">
        <v>38.6</v>
      </c>
      <c r="U268" s="17">
        <v>1650.6</v>
      </c>
      <c r="V268" s="10">
        <v>56</v>
      </c>
      <c r="W268" s="26">
        <v>1676.2</v>
      </c>
      <c r="X268" s="26">
        <v>25.1</v>
      </c>
      <c r="Y268" s="26"/>
      <c r="Z268" s="1">
        <v>-2.5</v>
      </c>
      <c r="AA268" s="8">
        <f t="shared" si="30"/>
        <v>-2.4657700230219319</v>
      </c>
    </row>
    <row r="269" spans="1:30" x14ac:dyDescent="0.3">
      <c r="A269" s="1">
        <v>49</v>
      </c>
      <c r="B269" s="1" t="s">
        <v>146</v>
      </c>
      <c r="C269" s="12">
        <v>405.68350839239241</v>
      </c>
      <c r="D269" s="12">
        <v>280.40898989588362</v>
      </c>
      <c r="E269" s="8">
        <f t="shared" si="28"/>
        <v>1.4467564272565707</v>
      </c>
      <c r="F269" s="11">
        <f t="shared" si="29"/>
        <v>0.69120135301300312</v>
      </c>
      <c r="G269" s="22">
        <v>4.1715767063414138</v>
      </c>
      <c r="H269" s="22">
        <v>2.4553141656777999</v>
      </c>
      <c r="I269" s="22">
        <v>0.29756681552879671</v>
      </c>
      <c r="J269" s="22">
        <v>2.1553118518418941</v>
      </c>
      <c r="K269" s="9">
        <v>0.77590110025412706</v>
      </c>
      <c r="L269" s="11">
        <v>3.3637843889502141</v>
      </c>
      <c r="M269" s="11">
        <v>2.178668902475422</v>
      </c>
      <c r="N269" s="11">
        <v>0.10166301313972601</v>
      </c>
      <c r="O269" s="11">
        <v>1.5544745023494884</v>
      </c>
      <c r="P269" s="10">
        <v>0</v>
      </c>
      <c r="Q269" s="10">
        <v>1668.5</v>
      </c>
      <c r="R269" s="10">
        <v>19.7</v>
      </c>
      <c r="S269" s="10">
        <v>1681.4</v>
      </c>
      <c r="T269" s="10">
        <v>31.3</v>
      </c>
      <c r="U269" s="17">
        <v>1652.4</v>
      </c>
      <c r="V269" s="10">
        <v>28.5</v>
      </c>
      <c r="W269" s="26">
        <v>1665.7</v>
      </c>
      <c r="X269" s="26">
        <v>19.2</v>
      </c>
      <c r="Y269" s="26"/>
      <c r="Z269" s="1">
        <v>-1.8</v>
      </c>
      <c r="AA269" s="8">
        <f t="shared" si="30"/>
        <v>-1.7550229968530573</v>
      </c>
    </row>
    <row r="270" spans="1:30" x14ac:dyDescent="0.3">
      <c r="A270" s="1">
        <v>50</v>
      </c>
      <c r="B270" s="1" t="s">
        <v>146</v>
      </c>
      <c r="C270" s="12">
        <v>208.94556714113531</v>
      </c>
      <c r="D270" s="12">
        <v>114.81733010427142</v>
      </c>
      <c r="E270" s="8">
        <f t="shared" si="28"/>
        <v>1.8198086208012438</v>
      </c>
      <c r="F270" s="11">
        <f t="shared" si="29"/>
        <v>0.54950833212324812</v>
      </c>
      <c r="G270" s="22">
        <v>4.1858128012708304</v>
      </c>
      <c r="H270" s="22">
        <v>2.87460138456284</v>
      </c>
      <c r="I270" s="22">
        <v>0.29882731251787642</v>
      </c>
      <c r="J270" s="22">
        <v>2.3471089533236582</v>
      </c>
      <c r="K270" s="9">
        <v>0.69471003389457542</v>
      </c>
      <c r="L270" s="11">
        <v>3.3505593733943289</v>
      </c>
      <c r="M270" s="11">
        <v>2.6146147262417081</v>
      </c>
      <c r="N270" s="11">
        <v>0.10167599927276</v>
      </c>
      <c r="O270" s="11">
        <v>2.1369146219170321</v>
      </c>
      <c r="P270" s="10">
        <v>0</v>
      </c>
      <c r="Q270" s="10">
        <v>1671.3</v>
      </c>
      <c r="R270" s="10">
        <v>23.1</v>
      </c>
      <c r="S270" s="10">
        <v>1686.3</v>
      </c>
      <c r="T270" s="10">
        <v>34.1</v>
      </c>
      <c r="U270" s="17">
        <v>1652.4</v>
      </c>
      <c r="V270" s="10">
        <v>38.1</v>
      </c>
      <c r="W270" s="26">
        <v>1670.9</v>
      </c>
      <c r="X270" s="26">
        <v>23</v>
      </c>
      <c r="Y270" s="26"/>
      <c r="Z270" s="1">
        <v>-2.1</v>
      </c>
      <c r="AA270" s="8">
        <f t="shared" si="30"/>
        <v>-2.0515613652868581</v>
      </c>
    </row>
    <row r="271" spans="1:30" x14ac:dyDescent="0.3">
      <c r="A271" s="1">
        <v>135</v>
      </c>
      <c r="B271" s="1" t="s">
        <v>21</v>
      </c>
      <c r="C271" s="12">
        <v>192.95001288028351</v>
      </c>
      <c r="D271" s="12">
        <v>117.66866159626208</v>
      </c>
      <c r="E271" s="8">
        <f t="shared" si="28"/>
        <v>1.6397740083279135</v>
      </c>
      <c r="F271" s="8">
        <f t="shared" si="29"/>
        <v>0.60984013340942356</v>
      </c>
      <c r="G271" s="22">
        <v>4.1728971041459912</v>
      </c>
      <c r="H271" s="22">
        <v>1.8965190827525049</v>
      </c>
      <c r="I271" s="22">
        <v>0.29682918279119852</v>
      </c>
      <c r="J271" s="22">
        <v>1.5291142079033073</v>
      </c>
      <c r="K271" s="9">
        <v>0.31019568709399908</v>
      </c>
      <c r="L271" s="11">
        <v>3.362562322718079</v>
      </c>
      <c r="M271" s="11">
        <v>1.5573992511856263</v>
      </c>
      <c r="N271" s="11">
        <v>0.1024574795376792</v>
      </c>
      <c r="O271" s="11">
        <v>2.1692064280685059</v>
      </c>
      <c r="P271" s="10">
        <v>0</v>
      </c>
      <c r="Q271" s="10">
        <v>1668.7</v>
      </c>
      <c r="R271" s="10">
        <v>15.2</v>
      </c>
      <c r="S271" s="10">
        <v>1676.4</v>
      </c>
      <c r="T271" s="10">
        <v>22.1</v>
      </c>
      <c r="U271" s="17">
        <v>1659.1</v>
      </c>
      <c r="V271" s="10">
        <v>36.9</v>
      </c>
      <c r="W271" s="26">
        <v>1670.6</v>
      </c>
      <c r="X271" s="26">
        <v>14.1</v>
      </c>
      <c r="Y271" s="26"/>
      <c r="Z271" s="1">
        <v>-1</v>
      </c>
      <c r="AA271" s="8">
        <f t="shared" si="30"/>
        <v>-1.0427340124163891</v>
      </c>
    </row>
    <row r="272" spans="1:30" x14ac:dyDescent="0.3">
      <c r="A272" s="1">
        <v>48</v>
      </c>
      <c r="B272" s="1" t="s">
        <v>143</v>
      </c>
      <c r="C272" s="12">
        <v>517.36338163337621</v>
      </c>
      <c r="D272" s="12">
        <v>615.5047250007276</v>
      </c>
      <c r="E272" s="8">
        <f t="shared" si="28"/>
        <v>0.84055143789962716</v>
      </c>
      <c r="F272" s="8">
        <f t="shared" si="29"/>
        <v>1.1896951868868411</v>
      </c>
      <c r="G272" s="22">
        <v>4.1595421683553457</v>
      </c>
      <c r="H272" s="22">
        <v>1.5052310276989582</v>
      </c>
      <c r="I272" s="22">
        <v>0.29630474877600482</v>
      </c>
      <c r="J272" s="22">
        <v>1.3289611377836001</v>
      </c>
      <c r="K272" s="9">
        <v>0.66907632463333866</v>
      </c>
      <c r="L272" s="11">
        <v>3.3733019932942852</v>
      </c>
      <c r="M272" s="11">
        <v>1.3524675485496853</v>
      </c>
      <c r="N272" s="11">
        <v>0.1018708185230881</v>
      </c>
      <c r="O272" s="11">
        <v>1.1989658877831104</v>
      </c>
      <c r="P272" s="10">
        <v>0</v>
      </c>
      <c r="Q272" s="10">
        <v>1666.2</v>
      </c>
      <c r="R272" s="10">
        <v>12.1</v>
      </c>
      <c r="S272" s="10">
        <v>1671.4</v>
      </c>
      <c r="T272" s="10">
        <v>19.2</v>
      </c>
      <c r="U272" s="17">
        <v>1659.6</v>
      </c>
      <c r="V272" s="10">
        <v>21.1</v>
      </c>
      <c r="W272" s="26">
        <v>1665.9</v>
      </c>
      <c r="X272" s="26">
        <v>12</v>
      </c>
      <c r="Y272" s="26"/>
      <c r="Z272" s="1">
        <v>-0.72</v>
      </c>
      <c r="AA272" s="8">
        <f t="shared" si="30"/>
        <v>-0.71101470233791986</v>
      </c>
    </row>
    <row r="273" spans="1:28" x14ac:dyDescent="0.3">
      <c r="A273" s="1">
        <v>139</v>
      </c>
      <c r="B273" s="1" t="s">
        <v>144</v>
      </c>
      <c r="C273" s="12">
        <v>207.56985508685321</v>
      </c>
      <c r="D273" s="12">
        <v>151.22904005573369</v>
      </c>
      <c r="E273" s="8">
        <f t="shared" si="28"/>
        <v>1.3725528840912815</v>
      </c>
      <c r="F273" s="11">
        <f t="shared" si="29"/>
        <v>0.72856937724630155</v>
      </c>
      <c r="G273" s="22">
        <v>4.3290009194846668</v>
      </c>
      <c r="H273" s="22">
        <v>2.1691969305241101</v>
      </c>
      <c r="I273" s="22">
        <v>0.30775476079146002</v>
      </c>
      <c r="J273" s="22">
        <v>1.6545761725943666</v>
      </c>
      <c r="K273" s="9">
        <v>0.30722541116334712</v>
      </c>
      <c r="L273" s="11">
        <v>3.2448017170762831</v>
      </c>
      <c r="M273" s="11">
        <v>1.6609840358650134</v>
      </c>
      <c r="N273" s="11">
        <v>0.10224962531540779</v>
      </c>
      <c r="O273" s="11">
        <v>2.2184601151604659</v>
      </c>
      <c r="P273" s="10">
        <v>0</v>
      </c>
      <c r="Q273" s="10">
        <v>1698.9</v>
      </c>
      <c r="R273" s="10">
        <v>17.5</v>
      </c>
      <c r="S273" s="10">
        <v>1730.9</v>
      </c>
      <c r="T273" s="10">
        <v>24.6</v>
      </c>
      <c r="U273" s="17">
        <v>1659.7</v>
      </c>
      <c r="V273" s="10">
        <v>41.5</v>
      </c>
      <c r="W273" s="26">
        <v>1707.3</v>
      </c>
      <c r="X273" s="26">
        <v>16</v>
      </c>
      <c r="Y273" s="26"/>
      <c r="Z273" s="1">
        <v>-4.3</v>
      </c>
      <c r="AA273" s="8">
        <f t="shared" si="30"/>
        <v>-4.2899319154064131</v>
      </c>
    </row>
    <row r="274" spans="1:28" x14ac:dyDescent="0.3">
      <c r="A274" s="1">
        <v>41</v>
      </c>
      <c r="B274" s="1" t="s">
        <v>143</v>
      </c>
      <c r="C274" s="12">
        <v>220.94293741442951</v>
      </c>
      <c r="D274" s="12">
        <v>136.87418848860153</v>
      </c>
      <c r="E274" s="8">
        <f t="shared" si="28"/>
        <v>1.6142045469210506</v>
      </c>
      <c r="F274" s="8">
        <f t="shared" si="29"/>
        <v>0.61950017543155222</v>
      </c>
      <c r="G274" s="22">
        <v>4.2805994660477928</v>
      </c>
      <c r="H274" s="22">
        <v>2.91706049019882</v>
      </c>
      <c r="I274" s="22">
        <v>0.30369527610669961</v>
      </c>
      <c r="J274" s="22">
        <v>2.4375185384691762</v>
      </c>
      <c r="K274" s="9">
        <v>0.70531083246411697</v>
      </c>
      <c r="L274" s="11">
        <v>3.2947864797645501</v>
      </c>
      <c r="M274" s="11">
        <v>2.6084593938640999</v>
      </c>
      <c r="N274" s="11">
        <v>0.102374521725572</v>
      </c>
      <c r="O274" s="11">
        <v>2.0641877675685518</v>
      </c>
      <c r="P274" s="10">
        <v>0</v>
      </c>
      <c r="Q274" s="10">
        <v>1689.7</v>
      </c>
      <c r="R274" s="10">
        <v>23.5</v>
      </c>
      <c r="S274" s="10">
        <v>1711.1</v>
      </c>
      <c r="T274" s="10">
        <v>35.9</v>
      </c>
      <c r="U274" s="17">
        <v>1663.3</v>
      </c>
      <c r="V274" s="10">
        <v>38.1</v>
      </c>
      <c r="W274" s="26">
        <v>1688.3</v>
      </c>
      <c r="X274" s="26">
        <v>23.3</v>
      </c>
      <c r="Y274" s="26"/>
      <c r="Z274" s="1">
        <v>-2.9</v>
      </c>
      <c r="AA274" s="8">
        <f t="shared" si="30"/>
        <v>-2.8738050862742597</v>
      </c>
    </row>
    <row r="275" spans="1:28" x14ac:dyDescent="0.3">
      <c r="A275" s="1">
        <v>70</v>
      </c>
      <c r="B275" s="1" t="s">
        <v>30</v>
      </c>
      <c r="C275" s="12">
        <v>326.62096151262699</v>
      </c>
      <c r="D275" s="12">
        <v>173.57681834447217</v>
      </c>
      <c r="E275" s="8">
        <f t="shared" si="28"/>
        <v>1.8817084252830973</v>
      </c>
      <c r="F275" s="11">
        <f t="shared" si="29"/>
        <v>0.53143196180861707</v>
      </c>
      <c r="G275" s="22">
        <v>4.3806045928650637</v>
      </c>
      <c r="H275" s="22">
        <v>2.5925332084690198</v>
      </c>
      <c r="I275" s="22">
        <v>0.31139419637123189</v>
      </c>
      <c r="J275" s="22">
        <v>2.7415650699287921</v>
      </c>
      <c r="K275" s="9">
        <v>0.49333463218597068</v>
      </c>
      <c r="L275" s="11">
        <v>3.210805455973365</v>
      </c>
      <c r="M275" s="11">
        <v>2.8119059755290161</v>
      </c>
      <c r="N275" s="11">
        <v>0.1032891085254462</v>
      </c>
      <c r="O275" s="11">
        <v>2.8278199268032558</v>
      </c>
      <c r="P275" s="10">
        <v>1</v>
      </c>
      <c r="Q275" s="10">
        <v>1708.8</v>
      </c>
      <c r="R275" s="10">
        <v>21</v>
      </c>
      <c r="S275" s="10">
        <v>1745.6</v>
      </c>
      <c r="T275" s="10">
        <v>41.1</v>
      </c>
      <c r="U275" s="17">
        <v>1663.9</v>
      </c>
      <c r="V275" s="10">
        <v>48.8</v>
      </c>
      <c r="W275" s="26">
        <v>1709.1</v>
      </c>
      <c r="X275" s="26">
        <v>20.9</v>
      </c>
      <c r="Y275" s="26"/>
      <c r="Z275" s="1">
        <v>-4.9000000000000004</v>
      </c>
      <c r="AA275" s="8">
        <f t="shared" si="30"/>
        <v>-4.910150850411668</v>
      </c>
    </row>
    <row r="276" spans="1:28" x14ac:dyDescent="0.3">
      <c r="A276" s="1">
        <v>115</v>
      </c>
      <c r="B276" s="1" t="s">
        <v>146</v>
      </c>
      <c r="C276" s="12">
        <v>197.1235280555573</v>
      </c>
      <c r="D276" s="12">
        <v>140.39932262604702</v>
      </c>
      <c r="E276" s="8">
        <f t="shared" si="28"/>
        <v>1.4040205064279045</v>
      </c>
      <c r="F276" s="11">
        <f t="shared" si="29"/>
        <v>0.71224030946968886</v>
      </c>
      <c r="G276" s="22">
        <v>4.3133131522524506</v>
      </c>
      <c r="H276" s="22">
        <v>2.7179386045868159</v>
      </c>
      <c r="I276" s="22">
        <v>0.30618406111568702</v>
      </c>
      <c r="J276" s="22">
        <v>2.1764627002441079</v>
      </c>
      <c r="K276" s="9">
        <v>0.75884796488326833</v>
      </c>
      <c r="L276" s="11">
        <v>3.2703804029452619</v>
      </c>
      <c r="M276" s="11">
        <v>2.433782173413968</v>
      </c>
      <c r="N276" s="11">
        <v>0.1023769566273986</v>
      </c>
      <c r="O276" s="11">
        <v>1.7355491995603052</v>
      </c>
      <c r="P276" s="10">
        <v>0</v>
      </c>
      <c r="Q276" s="10">
        <v>1695.8</v>
      </c>
      <c r="R276" s="10">
        <v>22</v>
      </c>
      <c r="S276" s="10">
        <v>1721</v>
      </c>
      <c r="T276" s="10">
        <v>32.200000000000003</v>
      </c>
      <c r="U276" s="17">
        <v>1664.9</v>
      </c>
      <c r="V276" s="10">
        <v>32.200000000000003</v>
      </c>
      <c r="W276" s="26">
        <v>1692.7</v>
      </c>
      <c r="X276" s="26">
        <v>21.6</v>
      </c>
      <c r="Y276" s="26"/>
      <c r="Z276" s="1">
        <v>-3.4</v>
      </c>
      <c r="AA276" s="8">
        <f t="shared" si="30"/>
        <v>-3.3695717460508092</v>
      </c>
    </row>
    <row r="277" spans="1:28" x14ac:dyDescent="0.3">
      <c r="A277" s="1">
        <v>11</v>
      </c>
      <c r="B277" s="1" t="s">
        <v>144</v>
      </c>
      <c r="C277" s="12">
        <v>159.34054562934989</v>
      </c>
      <c r="D277" s="12">
        <v>92.569675899297636</v>
      </c>
      <c r="E277" s="8">
        <f t="shared" si="28"/>
        <v>1.7213039160112138</v>
      </c>
      <c r="F277" s="8">
        <f t="shared" si="29"/>
        <v>0.58095493230347439</v>
      </c>
      <c r="G277" s="22">
        <v>4.3696349041080129</v>
      </c>
      <c r="H277" s="22">
        <v>2.6677659946300518</v>
      </c>
      <c r="I277" s="22">
        <v>0.30982044381676371</v>
      </c>
      <c r="J277" s="22">
        <v>2.5497692850924341</v>
      </c>
      <c r="K277" s="9">
        <v>0.53764519142725298</v>
      </c>
      <c r="L277" s="11">
        <v>3.2358156098806199</v>
      </c>
      <c r="M277" s="11">
        <v>2.4508747245127598</v>
      </c>
      <c r="N277" s="11">
        <v>0.10295056386081131</v>
      </c>
      <c r="O277" s="11">
        <v>2.5085383508616119</v>
      </c>
      <c r="P277" s="10">
        <v>0</v>
      </c>
      <c r="Q277" s="10">
        <v>1706.7</v>
      </c>
      <c r="R277" s="10">
        <v>21.6</v>
      </c>
      <c r="S277" s="10">
        <v>1740.7</v>
      </c>
      <c r="T277" s="10">
        <v>38.1</v>
      </c>
      <c r="U277" s="17">
        <v>1665.2</v>
      </c>
      <c r="V277" s="10">
        <v>45.5</v>
      </c>
      <c r="W277" s="26">
        <v>1707.4</v>
      </c>
      <c r="X277" s="26">
        <v>21.4</v>
      </c>
      <c r="Y277" s="26"/>
      <c r="Z277" s="1">
        <v>-4.5</v>
      </c>
      <c r="AA277" s="8">
        <f t="shared" si="30"/>
        <v>-4.5339899111217932</v>
      </c>
    </row>
    <row r="278" spans="1:28" x14ac:dyDescent="0.3">
      <c r="A278" s="1">
        <v>116</v>
      </c>
      <c r="B278" s="1" t="s">
        <v>128</v>
      </c>
      <c r="C278" s="12">
        <v>185.54345626107579</v>
      </c>
      <c r="D278" s="12">
        <v>107.23503265317892</v>
      </c>
      <c r="E278" s="8">
        <f t="shared" si="28"/>
        <v>1.730250382458157</v>
      </c>
      <c r="F278" s="8">
        <f t="shared" si="29"/>
        <v>0.577951035375184</v>
      </c>
      <c r="G278" s="22">
        <v>4.2998436324432783</v>
      </c>
      <c r="H278" s="22">
        <v>2.2708108392460238</v>
      </c>
      <c r="I278" s="22">
        <v>0.30543890926786799</v>
      </c>
      <c r="J278" s="22">
        <v>1.6372198335257127</v>
      </c>
      <c r="K278" s="9">
        <v>0.41260865250881112</v>
      </c>
      <c r="L278" s="11">
        <v>3.2677113259342789</v>
      </c>
      <c r="M278" s="11">
        <v>1.6981276823050429</v>
      </c>
      <c r="N278" s="11">
        <v>0.1023260703648102</v>
      </c>
      <c r="O278" s="11">
        <v>2.1746158408507381</v>
      </c>
      <c r="P278" s="10">
        <v>0</v>
      </c>
      <c r="Q278" s="10">
        <v>1693.4</v>
      </c>
      <c r="R278" s="10">
        <v>18.3</v>
      </c>
      <c r="S278" s="10">
        <v>1716.1</v>
      </c>
      <c r="T278" s="10">
        <v>24.2</v>
      </c>
      <c r="U278" s="17">
        <v>1665.4</v>
      </c>
      <c r="V278" s="10">
        <v>39.6</v>
      </c>
      <c r="W278" s="26">
        <v>1699.5</v>
      </c>
      <c r="X278" s="26">
        <v>17</v>
      </c>
      <c r="Y278" s="26"/>
      <c r="Z278" s="1">
        <v>-3</v>
      </c>
      <c r="AA278" s="8">
        <f t="shared" si="30"/>
        <v>-3.044313678395568</v>
      </c>
    </row>
    <row r="279" spans="1:28" x14ac:dyDescent="0.3">
      <c r="A279" s="1">
        <v>55</v>
      </c>
      <c r="B279" s="1" t="s">
        <v>145</v>
      </c>
      <c r="C279" s="12">
        <v>170.80610518059581</v>
      </c>
      <c r="D279" s="12">
        <v>88.31104037487205</v>
      </c>
      <c r="E279" s="8">
        <f t="shared" si="28"/>
        <v>1.9341421463900774</v>
      </c>
      <c r="F279" s="11">
        <f t="shared" si="29"/>
        <v>0.51702508105023226</v>
      </c>
      <c r="G279" s="22">
        <v>4.4006935105144454</v>
      </c>
      <c r="H279" s="22">
        <v>3.0285790626124198</v>
      </c>
      <c r="I279" s="22">
        <v>0.31235090664285442</v>
      </c>
      <c r="J279" s="22">
        <v>2.8900972937231399</v>
      </c>
      <c r="K279" s="9">
        <v>0.66880976548323301</v>
      </c>
      <c r="L279" s="11">
        <v>3.202502488100357</v>
      </c>
      <c r="M279" s="11">
        <v>2.827987685098396</v>
      </c>
      <c r="N279" s="11">
        <v>0.10307922248993009</v>
      </c>
      <c r="O279" s="11">
        <v>2.3995404498856541</v>
      </c>
      <c r="P279" s="10">
        <v>0</v>
      </c>
      <c r="Q279" s="10">
        <v>1712.5</v>
      </c>
      <c r="R279" s="10">
        <v>24.6</v>
      </c>
      <c r="S279" s="10">
        <v>1750.5</v>
      </c>
      <c r="T279" s="10">
        <v>43.4</v>
      </c>
      <c r="U279" s="17">
        <v>1666.4</v>
      </c>
      <c r="V279" s="10">
        <v>43.7</v>
      </c>
      <c r="W279" s="26">
        <v>1708.5</v>
      </c>
      <c r="X279" s="26">
        <v>24.2</v>
      </c>
      <c r="Y279" s="26"/>
      <c r="Z279" s="1">
        <v>-5.0999999999999996</v>
      </c>
      <c r="AA279" s="8">
        <f t="shared" si="30"/>
        <v>-5.0468074891982582</v>
      </c>
      <c r="AB279" t="s">
        <v>24</v>
      </c>
    </row>
    <row r="280" spans="1:28" x14ac:dyDescent="0.3">
      <c r="A280" s="1">
        <v>99</v>
      </c>
      <c r="B280" s="1" t="s">
        <v>30</v>
      </c>
      <c r="C280" s="12">
        <v>374.51333804092968</v>
      </c>
      <c r="D280" s="12">
        <v>250.17143415547682</v>
      </c>
      <c r="E280" s="8">
        <f t="shared" si="28"/>
        <v>1.4970267860725326</v>
      </c>
      <c r="F280" s="8">
        <f t="shared" si="29"/>
        <v>0.66799071954050449</v>
      </c>
      <c r="G280" s="22">
        <v>4.3166518816972168</v>
      </c>
      <c r="H280" s="22">
        <v>2.6769518742315421</v>
      </c>
      <c r="I280" s="22">
        <v>0.30648787328897942</v>
      </c>
      <c r="J280" s="22">
        <v>2.0794992031091919</v>
      </c>
      <c r="K280" s="9">
        <v>0.36754248302212472</v>
      </c>
      <c r="L280" s="11">
        <v>3.2582577690433649</v>
      </c>
      <c r="M280" s="11">
        <v>2.102573704801868</v>
      </c>
      <c r="N280" s="11">
        <v>0.1028562742407715</v>
      </c>
      <c r="O280" s="11">
        <v>2.692906563120558</v>
      </c>
      <c r="P280" s="10">
        <v>1</v>
      </c>
      <c r="Q280" s="10">
        <v>1696.6</v>
      </c>
      <c r="R280" s="10">
        <v>21.6</v>
      </c>
      <c r="S280" s="10">
        <v>1721</v>
      </c>
      <c r="T280" s="10">
        <v>30.8</v>
      </c>
      <c r="U280" s="17">
        <v>1666.6</v>
      </c>
      <c r="V280" s="10">
        <v>49.3</v>
      </c>
      <c r="W280" s="26">
        <v>1702.4</v>
      </c>
      <c r="X280" s="26">
        <v>20.2</v>
      </c>
      <c r="Y280" s="26"/>
      <c r="Z280" s="1">
        <v>-3.3</v>
      </c>
      <c r="AA280" s="8">
        <f t="shared" si="30"/>
        <v>-3.2641305652226151</v>
      </c>
    </row>
    <row r="281" spans="1:28" x14ac:dyDescent="0.3">
      <c r="A281" s="1">
        <v>9</v>
      </c>
      <c r="B281" s="1" t="s">
        <v>128</v>
      </c>
      <c r="C281" s="12">
        <v>321.41783305219678</v>
      </c>
      <c r="D281" s="12">
        <v>131.54897650040954</v>
      </c>
      <c r="E281" s="8">
        <f t="shared" si="28"/>
        <v>2.4433320699473184</v>
      </c>
      <c r="F281" s="8">
        <f t="shared" si="29"/>
        <v>0.40927715569237438</v>
      </c>
      <c r="G281" s="22">
        <v>4.1838274142271867</v>
      </c>
      <c r="H281" s="22">
        <v>1.636320254315083</v>
      </c>
      <c r="I281" s="22">
        <v>0.29627174316692467</v>
      </c>
      <c r="J281" s="22">
        <v>1.2268225506232766</v>
      </c>
      <c r="K281" s="9">
        <v>0.23686619475230419</v>
      </c>
      <c r="L281" s="11">
        <v>3.3699078763935089</v>
      </c>
      <c r="M281" s="11">
        <v>1.2493228347503613</v>
      </c>
      <c r="N281" s="11">
        <v>0.1025026965024441</v>
      </c>
      <c r="O281" s="11">
        <v>1.8190950800430759</v>
      </c>
      <c r="P281" s="10">
        <v>0</v>
      </c>
      <c r="Q281" s="10">
        <v>1670.9</v>
      </c>
      <c r="R281" s="10">
        <v>13.1</v>
      </c>
      <c r="S281" s="10">
        <v>1671.4</v>
      </c>
      <c r="T281" s="10">
        <v>17.7</v>
      </c>
      <c r="U281" s="17">
        <v>1670.2</v>
      </c>
      <c r="V281" s="10">
        <v>32.6</v>
      </c>
      <c r="W281" s="26">
        <v>1671.1</v>
      </c>
      <c r="X281" s="26">
        <v>11.7</v>
      </c>
      <c r="Y281" s="26"/>
      <c r="Z281" s="1">
        <v>-7.4999999999999997E-2</v>
      </c>
      <c r="AA281" s="8">
        <f t="shared" si="30"/>
        <v>-7.1847682912220989E-2</v>
      </c>
    </row>
    <row r="282" spans="1:28" x14ac:dyDescent="0.3">
      <c r="A282" s="1">
        <v>114</v>
      </c>
      <c r="B282" s="1" t="s">
        <v>145</v>
      </c>
      <c r="C282" s="12">
        <v>160.82474118391039</v>
      </c>
      <c r="D282" s="12">
        <v>103.30467342067226</v>
      </c>
      <c r="E282" s="8">
        <f t="shared" si="28"/>
        <v>1.5568002478359106</v>
      </c>
      <c r="F282" s="8">
        <f t="shared" si="29"/>
        <v>0.64234316598426033</v>
      </c>
      <c r="G282" s="22">
        <v>4.3115571702595741</v>
      </c>
      <c r="H282" s="22">
        <v>3.0081633775926941</v>
      </c>
      <c r="I282" s="22">
        <v>0.30547095250413092</v>
      </c>
      <c r="J282" s="22">
        <v>2.4316484876006141</v>
      </c>
      <c r="K282" s="9">
        <v>0.18519917866679661</v>
      </c>
      <c r="L282" s="11">
        <v>3.2717735577469429</v>
      </c>
      <c r="M282" s="11">
        <v>2.4071719561258802</v>
      </c>
      <c r="N282" s="11">
        <v>0.10330371546698509</v>
      </c>
      <c r="O282" s="11">
        <v>3.6584148970419821</v>
      </c>
      <c r="P282" s="10">
        <v>0</v>
      </c>
      <c r="Q282" s="10">
        <v>1695.7</v>
      </c>
      <c r="R282" s="10">
        <v>24.3</v>
      </c>
      <c r="S282" s="10">
        <v>1716.1</v>
      </c>
      <c r="T282" s="10">
        <v>35.9</v>
      </c>
      <c r="U282" s="17">
        <v>1670.5</v>
      </c>
      <c r="V282" s="10">
        <v>63.4</v>
      </c>
      <c r="W282" s="26">
        <v>1701.2</v>
      </c>
      <c r="X282" s="26">
        <v>21.6</v>
      </c>
      <c r="Y282" s="26"/>
      <c r="Z282" s="1">
        <v>-2.7</v>
      </c>
      <c r="AA282" s="8">
        <f t="shared" si="30"/>
        <v>-2.7297216402274671</v>
      </c>
    </row>
    <row r="283" spans="1:28" x14ac:dyDescent="0.3">
      <c r="A283" s="1">
        <v>205</v>
      </c>
      <c r="B283" s="1" t="s">
        <v>128</v>
      </c>
      <c r="C283" s="12">
        <v>104.35975399352451</v>
      </c>
      <c r="D283" s="12">
        <v>69.506368216936039</v>
      </c>
      <c r="E283" s="8">
        <f t="shared" si="28"/>
        <v>1.5014416185263444</v>
      </c>
      <c r="F283" s="8">
        <f t="shared" si="29"/>
        <v>0.66602656251229653</v>
      </c>
      <c r="G283" s="22">
        <v>4.273312219075291</v>
      </c>
      <c r="H283" s="22">
        <v>3.1500549316536839</v>
      </c>
      <c r="I283" s="22">
        <v>0.30176081248928988</v>
      </c>
      <c r="J283" s="22">
        <v>2.1386241651171258</v>
      </c>
      <c r="K283" s="9">
        <v>0.70448019771863635</v>
      </c>
      <c r="L283" s="11">
        <v>3.3209575375012612</v>
      </c>
      <c r="M283" s="11">
        <v>2.0963281550497981</v>
      </c>
      <c r="N283" s="11">
        <v>0.1026187048807337</v>
      </c>
      <c r="O283" s="11">
        <v>2.2152026717034641</v>
      </c>
      <c r="P283" s="10">
        <v>0</v>
      </c>
      <c r="Q283" s="10">
        <v>1688.2</v>
      </c>
      <c r="R283" s="10">
        <v>25.4</v>
      </c>
      <c r="S283" s="10">
        <v>1701.2</v>
      </c>
      <c r="T283" s="10">
        <v>31.3</v>
      </c>
      <c r="U283" s="17">
        <v>1672</v>
      </c>
      <c r="V283" s="10">
        <v>40.5</v>
      </c>
      <c r="W283" s="26">
        <v>1690.3</v>
      </c>
      <c r="X283" s="26">
        <v>24.9</v>
      </c>
      <c r="Y283" s="26"/>
      <c r="Z283" s="1">
        <v>-1.7</v>
      </c>
      <c r="AA283" s="8">
        <f t="shared" si="30"/>
        <v>-1.7464114832535813</v>
      </c>
    </row>
    <row r="284" spans="1:28" x14ac:dyDescent="0.3">
      <c r="A284" s="1">
        <v>134</v>
      </c>
      <c r="B284" s="1" t="s">
        <v>145</v>
      </c>
      <c r="C284" s="12">
        <v>247.69466764326589</v>
      </c>
      <c r="D284" s="12">
        <v>151.3255091428247</v>
      </c>
      <c r="E284" s="8">
        <f t="shared" si="28"/>
        <v>1.6368335322069567</v>
      </c>
      <c r="F284" s="8">
        <f t="shared" si="29"/>
        <v>0.61093567569555551</v>
      </c>
      <c r="G284" s="22">
        <v>4.3180479151984832</v>
      </c>
      <c r="H284" s="22">
        <v>3.1754862272647859</v>
      </c>
      <c r="I284" s="22">
        <v>0.30477218959304869</v>
      </c>
      <c r="J284" s="22">
        <v>2.3456158275964141</v>
      </c>
      <c r="K284" s="9">
        <v>0.37254914684673129</v>
      </c>
      <c r="L284" s="11">
        <v>3.2828613660619501</v>
      </c>
      <c r="M284" s="11">
        <v>2.3808368068322578</v>
      </c>
      <c r="N284" s="11">
        <v>0.1033792956559255</v>
      </c>
      <c r="O284" s="11">
        <v>3.197015612568642</v>
      </c>
      <c r="P284" s="10">
        <v>0</v>
      </c>
      <c r="Q284" s="10">
        <v>1696.8</v>
      </c>
      <c r="R284" s="10">
        <v>25.7</v>
      </c>
      <c r="S284" s="10">
        <v>1716.1</v>
      </c>
      <c r="T284" s="10">
        <v>34.6</v>
      </c>
      <c r="U284" s="17">
        <v>1673.1</v>
      </c>
      <c r="V284" s="10">
        <v>57.4</v>
      </c>
      <c r="W284" s="26">
        <v>1702</v>
      </c>
      <c r="X284" s="26">
        <v>23.7</v>
      </c>
      <c r="Y284" s="26"/>
      <c r="Z284" s="1">
        <v>-2.6</v>
      </c>
      <c r="AA284" s="8">
        <f t="shared" si="30"/>
        <v>-2.5700794931564133</v>
      </c>
    </row>
    <row r="285" spans="1:28" x14ac:dyDescent="0.3">
      <c r="A285" s="1">
        <v>44</v>
      </c>
      <c r="B285" s="1" t="s">
        <v>144</v>
      </c>
      <c r="C285" s="12">
        <v>340.45778775034762</v>
      </c>
      <c r="D285" s="12">
        <v>214.0698519768838</v>
      </c>
      <c r="E285" s="8">
        <f t="shared" si="28"/>
        <v>1.5904051159296908</v>
      </c>
      <c r="F285" s="8">
        <f t="shared" si="29"/>
        <v>0.62877061321287175</v>
      </c>
      <c r="G285" s="22">
        <v>4.3644581819000319</v>
      </c>
      <c r="H285" s="22">
        <v>2.7092899754243338</v>
      </c>
      <c r="I285" s="22">
        <v>0.30784422141900519</v>
      </c>
      <c r="J285" s="22">
        <v>1.7913398643256642</v>
      </c>
      <c r="K285" s="9">
        <v>0.581394124602441</v>
      </c>
      <c r="L285" s="11">
        <v>3.2454255857932499</v>
      </c>
      <c r="M285" s="11">
        <v>1.8651109924561677</v>
      </c>
      <c r="N285" s="11">
        <v>0.1028484026079628</v>
      </c>
      <c r="O285" s="11">
        <v>2.2545872034034939</v>
      </c>
      <c r="P285" s="10">
        <v>0</v>
      </c>
      <c r="Q285" s="10">
        <v>1705.5</v>
      </c>
      <c r="R285" s="10">
        <v>21.9</v>
      </c>
      <c r="S285" s="10">
        <v>1730.9</v>
      </c>
      <c r="T285" s="10">
        <v>26.6</v>
      </c>
      <c r="U285" s="17">
        <v>1674.6</v>
      </c>
      <c r="V285" s="10">
        <v>40.1</v>
      </c>
      <c r="W285" s="26">
        <v>1712.3</v>
      </c>
      <c r="X285" s="26">
        <v>20.8</v>
      </c>
      <c r="Y285" s="26"/>
      <c r="Z285" s="1">
        <v>-3.4</v>
      </c>
      <c r="AA285" s="8">
        <f t="shared" si="30"/>
        <v>-3.3619968947808445</v>
      </c>
    </row>
    <row r="286" spans="1:28" x14ac:dyDescent="0.3">
      <c r="A286" s="1">
        <v>128</v>
      </c>
      <c r="B286" s="1" t="s">
        <v>144</v>
      </c>
      <c r="C286" s="12">
        <v>180.32782265315029</v>
      </c>
      <c r="D286" s="12">
        <v>85.75880833246589</v>
      </c>
      <c r="E286" s="8">
        <f t="shared" si="28"/>
        <v>2.1027323741960533</v>
      </c>
      <c r="F286" s="8">
        <f t="shared" si="29"/>
        <v>0.47557169531968341</v>
      </c>
      <c r="G286" s="22">
        <v>4.2374910938121539</v>
      </c>
      <c r="H286" s="22">
        <v>2.5264808073993579</v>
      </c>
      <c r="I286" s="22">
        <v>0.29896821646998623</v>
      </c>
      <c r="J286" s="22">
        <v>1.7434116170692628</v>
      </c>
      <c r="K286" s="9">
        <v>0.58820314292586684</v>
      </c>
      <c r="L286" s="11">
        <v>3.3427414455224009</v>
      </c>
      <c r="M286" s="11">
        <v>1.7500715586488966</v>
      </c>
      <c r="N286" s="11">
        <v>0.1032035748044756</v>
      </c>
      <c r="O286" s="11">
        <v>2.1023026364912898</v>
      </c>
      <c r="P286" s="10">
        <v>0</v>
      </c>
      <c r="Q286" s="10">
        <v>1681.2</v>
      </c>
      <c r="R286" s="10">
        <v>20.3</v>
      </c>
      <c r="S286" s="10">
        <v>1686.3</v>
      </c>
      <c r="T286" s="10">
        <v>25.3</v>
      </c>
      <c r="U286" s="17">
        <v>1674.8</v>
      </c>
      <c r="V286" s="10">
        <v>37.299999999999997</v>
      </c>
      <c r="W286" s="26">
        <v>1682.5</v>
      </c>
      <c r="X286" s="26">
        <v>19.600000000000001</v>
      </c>
      <c r="Y286" s="26"/>
      <c r="Z286" s="1">
        <v>-0.69</v>
      </c>
      <c r="AA286" s="8">
        <f t="shared" si="30"/>
        <v>-0.68664915213756217</v>
      </c>
    </row>
    <row r="287" spans="1:28" x14ac:dyDescent="0.3">
      <c r="A287" s="1">
        <v>43</v>
      </c>
      <c r="B287" s="1" t="s">
        <v>144</v>
      </c>
      <c r="C287" s="12">
        <v>458.21844732914968</v>
      </c>
      <c r="D287" s="12">
        <v>289.30264456536395</v>
      </c>
      <c r="E287" s="8">
        <f t="shared" si="28"/>
        <v>1.5838723078994237</v>
      </c>
      <c r="F287" s="8">
        <f t="shared" si="29"/>
        <v>0.63136402790337831</v>
      </c>
      <c r="G287" s="22">
        <v>4.3103171241954534</v>
      </c>
      <c r="H287" s="22">
        <v>2.5941291607444801</v>
      </c>
      <c r="I287" s="22">
        <v>0.30431554718141679</v>
      </c>
      <c r="J287" s="22">
        <v>1.7801085890612958</v>
      </c>
      <c r="K287" s="9">
        <v>-0.1173324066859122</v>
      </c>
      <c r="L287" s="11">
        <v>3.2791377993501358</v>
      </c>
      <c r="M287" s="11">
        <v>1.8107461239108302</v>
      </c>
      <c r="N287" s="11">
        <v>0.1031137886617058</v>
      </c>
      <c r="O287" s="11">
        <v>3.1950009315657941</v>
      </c>
      <c r="P287" s="10">
        <v>0</v>
      </c>
      <c r="Q287" s="10">
        <v>1695.3</v>
      </c>
      <c r="R287" s="10">
        <v>21</v>
      </c>
      <c r="S287" s="10">
        <v>1711.1</v>
      </c>
      <c r="T287" s="10">
        <v>26.2</v>
      </c>
      <c r="U287" s="17">
        <v>1675.7</v>
      </c>
      <c r="V287" s="10">
        <v>60</v>
      </c>
      <c r="W287" s="26">
        <v>1701.6</v>
      </c>
      <c r="X287" s="26">
        <v>15.3</v>
      </c>
      <c r="Y287" s="26"/>
      <c r="Z287" s="1">
        <v>-2.1</v>
      </c>
      <c r="AA287" s="8">
        <f t="shared" si="30"/>
        <v>-2.112549979113183</v>
      </c>
    </row>
    <row r="288" spans="1:28" x14ac:dyDescent="0.3">
      <c r="A288" s="1">
        <v>59</v>
      </c>
      <c r="B288" s="1" t="s">
        <v>30</v>
      </c>
      <c r="C288" s="12">
        <v>535.79615900572082</v>
      </c>
      <c r="D288" s="12">
        <v>477.75724693318648</v>
      </c>
      <c r="E288" s="8">
        <f t="shared" si="28"/>
        <v>1.1214820129785514</v>
      </c>
      <c r="F288" s="8">
        <f t="shared" si="29"/>
        <v>0.89167725244571105</v>
      </c>
      <c r="G288" s="22">
        <v>4.3544619219752478</v>
      </c>
      <c r="H288" s="22">
        <v>2.7602469809382781</v>
      </c>
      <c r="I288" s="22">
        <v>0.30728512446390599</v>
      </c>
      <c r="J288" s="22">
        <v>1.9343568671246254</v>
      </c>
      <c r="K288" s="9">
        <v>0.48342781018285158</v>
      </c>
      <c r="L288" s="11">
        <v>3.2482841913452432</v>
      </c>
      <c r="M288" s="11">
        <v>1.9283951791208362</v>
      </c>
      <c r="N288" s="11">
        <v>0.10310690317704629</v>
      </c>
      <c r="O288" s="11">
        <v>2.49422457865932</v>
      </c>
      <c r="P288" s="10">
        <v>1</v>
      </c>
      <c r="Q288" s="10">
        <v>1703.7</v>
      </c>
      <c r="R288" s="10">
        <v>22.3</v>
      </c>
      <c r="S288" s="10">
        <v>1725.9</v>
      </c>
      <c r="T288" s="10">
        <v>28.7</v>
      </c>
      <c r="U288" s="17">
        <v>1676.4</v>
      </c>
      <c r="V288" s="10">
        <v>45.1</v>
      </c>
      <c r="W288" s="26">
        <v>1709.5</v>
      </c>
      <c r="X288" s="26">
        <v>21</v>
      </c>
      <c r="Y288" s="26"/>
      <c r="Z288" s="1">
        <v>-3</v>
      </c>
      <c r="AA288" s="8">
        <f t="shared" si="30"/>
        <v>-2.9527559055118076</v>
      </c>
    </row>
    <row r="289" spans="1:27" x14ac:dyDescent="0.3">
      <c r="A289" s="1">
        <v>84</v>
      </c>
      <c r="B289" s="1" t="s">
        <v>145</v>
      </c>
      <c r="C289" s="12">
        <v>233.1720725487429</v>
      </c>
      <c r="D289" s="12">
        <v>181.56987863777559</v>
      </c>
      <c r="E289" s="8">
        <f t="shared" si="28"/>
        <v>1.2842001894703667</v>
      </c>
      <c r="F289" s="8">
        <f t="shared" si="29"/>
        <v>0.77869479244698026</v>
      </c>
      <c r="G289" s="22">
        <v>4.4247672806879894</v>
      </c>
      <c r="H289" s="22">
        <v>2.6690136439388898</v>
      </c>
      <c r="I289" s="22">
        <v>0.31183519771073848</v>
      </c>
      <c r="J289" s="22">
        <v>2.3865684951306498</v>
      </c>
      <c r="K289" s="9">
        <v>0.65594991098503164</v>
      </c>
      <c r="L289" s="11">
        <v>3.2090917431129009</v>
      </c>
      <c r="M289" s="11">
        <v>2.5222049612579638</v>
      </c>
      <c r="N289" s="11">
        <v>0.1034215376129968</v>
      </c>
      <c r="O289" s="11">
        <v>2.164486345861222</v>
      </c>
      <c r="P289" s="10">
        <v>0</v>
      </c>
      <c r="Q289" s="10">
        <v>1717</v>
      </c>
      <c r="R289" s="10">
        <v>21.7</v>
      </c>
      <c r="S289" s="10">
        <v>1750.5</v>
      </c>
      <c r="T289" s="10">
        <v>35.9</v>
      </c>
      <c r="U289" s="17">
        <v>1676.4</v>
      </c>
      <c r="V289" s="10">
        <v>38.299999999999997</v>
      </c>
      <c r="W289" s="26">
        <v>1715.1</v>
      </c>
      <c r="X289" s="26">
        <v>21.5</v>
      </c>
      <c r="Y289" s="26"/>
      <c r="Z289" s="1">
        <v>-4.4000000000000004</v>
      </c>
      <c r="AA289" s="8">
        <f t="shared" si="30"/>
        <v>-4.4201861130994899</v>
      </c>
    </row>
    <row r="290" spans="1:27" x14ac:dyDescent="0.3">
      <c r="A290" s="1">
        <v>104</v>
      </c>
      <c r="B290" s="1" t="s">
        <v>145</v>
      </c>
      <c r="C290" s="12">
        <v>336.31000233598371</v>
      </c>
      <c r="D290" s="12">
        <v>218.5957646850413</v>
      </c>
      <c r="E290" s="8">
        <f t="shared" si="28"/>
        <v>1.5385019138890832</v>
      </c>
      <c r="F290" s="11">
        <f t="shared" si="29"/>
        <v>0.64998294182953742</v>
      </c>
      <c r="G290" s="22">
        <v>4.3266093774753323</v>
      </c>
      <c r="H290" s="22">
        <v>2.1421554528984239</v>
      </c>
      <c r="I290" s="22">
        <v>0.30481919979119682</v>
      </c>
      <c r="J290" s="22">
        <v>1.7488433536387882</v>
      </c>
      <c r="K290" s="9">
        <v>0.74568597338248355</v>
      </c>
      <c r="L290" s="11">
        <v>3.2778587550377152</v>
      </c>
      <c r="M290" s="11">
        <v>1.8280428538481246</v>
      </c>
      <c r="N290" s="11">
        <v>0.1029362820888946</v>
      </c>
      <c r="O290" s="11">
        <v>1.4540530699123277</v>
      </c>
      <c r="P290" s="10">
        <v>0</v>
      </c>
      <c r="Q290" s="10">
        <v>1698.5</v>
      </c>
      <c r="R290" s="10">
        <v>17.3</v>
      </c>
      <c r="S290" s="10">
        <v>1716.1</v>
      </c>
      <c r="T290" s="10">
        <v>25.8</v>
      </c>
      <c r="U290" s="17">
        <v>1677</v>
      </c>
      <c r="V290" s="10">
        <v>26</v>
      </c>
      <c r="W290" s="26">
        <v>1696.5</v>
      </c>
      <c r="X290" s="26">
        <v>17.100000000000001</v>
      </c>
      <c r="Y290" s="26"/>
      <c r="Z290" s="1">
        <v>-2.2999999999999998</v>
      </c>
      <c r="AA290" s="8">
        <f t="shared" si="30"/>
        <v>-2.3315444245676673</v>
      </c>
    </row>
    <row r="291" spans="1:27" x14ac:dyDescent="0.3">
      <c r="A291" s="1">
        <v>145</v>
      </c>
      <c r="B291" s="1" t="s">
        <v>128</v>
      </c>
      <c r="C291" s="12">
        <v>336.61631977756599</v>
      </c>
      <c r="D291" s="12">
        <v>252.38771057205864</v>
      </c>
      <c r="E291" s="8">
        <f t="shared" si="28"/>
        <v>1.3337270622828501</v>
      </c>
      <c r="F291" s="8">
        <f t="shared" si="29"/>
        <v>0.74977859284670123</v>
      </c>
      <c r="G291" s="22">
        <v>4.2856803259863696</v>
      </c>
      <c r="H291" s="22">
        <v>1.370702806702788</v>
      </c>
      <c r="I291" s="22">
        <v>0.30199738111663571</v>
      </c>
      <c r="J291" s="22">
        <v>0.98688928092294415</v>
      </c>
      <c r="K291" s="9">
        <v>0.61761571240539181</v>
      </c>
      <c r="L291" s="11">
        <v>3.304119079343784</v>
      </c>
      <c r="M291" s="11">
        <v>0.98393544431909163</v>
      </c>
      <c r="N291" s="11">
        <v>0.1026022584564239</v>
      </c>
      <c r="O291" s="11">
        <v>1.061695966422936</v>
      </c>
      <c r="P291" s="10">
        <v>0</v>
      </c>
      <c r="Q291" s="10">
        <v>1690.7</v>
      </c>
      <c r="R291" s="10">
        <v>11.1</v>
      </c>
      <c r="S291" s="10">
        <v>1701.2</v>
      </c>
      <c r="T291" s="10">
        <v>14.5</v>
      </c>
      <c r="U291" s="17">
        <v>1677.6</v>
      </c>
      <c r="V291" s="10">
        <v>19.7</v>
      </c>
      <c r="W291" s="26">
        <v>1692.5</v>
      </c>
      <c r="X291" s="26">
        <v>10.8</v>
      </c>
      <c r="Y291" s="26"/>
      <c r="Z291" s="1">
        <v>-1.4</v>
      </c>
      <c r="AA291" s="8">
        <f t="shared" si="30"/>
        <v>-1.4067715784454009</v>
      </c>
    </row>
    <row r="292" spans="1:27" x14ac:dyDescent="0.3">
      <c r="A292" s="1">
        <v>57</v>
      </c>
      <c r="B292" s="1" t="s">
        <v>145</v>
      </c>
      <c r="C292" s="12">
        <v>294.81443251275891</v>
      </c>
      <c r="D292" s="12">
        <v>191.41656771923954</v>
      </c>
      <c r="E292" s="8">
        <f t="shared" si="28"/>
        <v>1.5401719716611904</v>
      </c>
      <c r="F292" s="11">
        <f t="shared" si="29"/>
        <v>0.64927814451877441</v>
      </c>
      <c r="G292" s="22">
        <v>4.3442352778736346</v>
      </c>
      <c r="H292" s="22">
        <v>1.7349894338856504</v>
      </c>
      <c r="I292" s="22">
        <v>0.30645419898588472</v>
      </c>
      <c r="J292" s="22">
        <v>1.1086924519719126</v>
      </c>
      <c r="K292" s="9">
        <v>0.40972827352525532</v>
      </c>
      <c r="L292" s="11">
        <v>3.2578956527244252</v>
      </c>
      <c r="M292" s="11">
        <v>1.1555300311066372</v>
      </c>
      <c r="N292" s="11">
        <v>0.10292393473964639</v>
      </c>
      <c r="O292" s="11">
        <v>1.6412858446571601</v>
      </c>
      <c r="P292" s="10">
        <v>0</v>
      </c>
      <c r="Q292" s="10">
        <v>1701.8</v>
      </c>
      <c r="R292" s="10">
        <v>14</v>
      </c>
      <c r="S292" s="10">
        <v>1721</v>
      </c>
      <c r="T292" s="10">
        <v>16.399999999999999</v>
      </c>
      <c r="U292" s="17">
        <v>1678.1</v>
      </c>
      <c r="V292" s="10">
        <v>29.5</v>
      </c>
      <c r="W292" s="26">
        <v>1708.7</v>
      </c>
      <c r="X292" s="26">
        <v>12.5</v>
      </c>
      <c r="Y292" s="26"/>
      <c r="Z292" s="1">
        <v>-2.6</v>
      </c>
      <c r="AA292" s="8">
        <f t="shared" si="30"/>
        <v>-2.556462666110491</v>
      </c>
    </row>
    <row r="293" spans="1:27" x14ac:dyDescent="0.3">
      <c r="A293" s="1">
        <v>52</v>
      </c>
      <c r="B293" s="1" t="s">
        <v>145</v>
      </c>
      <c r="C293" s="12">
        <v>274.48075246325863</v>
      </c>
      <c r="D293" s="12">
        <v>165.26949384956592</v>
      </c>
      <c r="E293" s="8">
        <f t="shared" si="28"/>
        <v>1.6608071221728349</v>
      </c>
      <c r="F293" s="8">
        <f t="shared" si="29"/>
        <v>0.60211687838362549</v>
      </c>
      <c r="G293" s="22">
        <v>4.3600010458248928</v>
      </c>
      <c r="H293" s="22">
        <v>2.4644820989201861</v>
      </c>
      <c r="I293" s="22">
        <v>0.30668459657494301</v>
      </c>
      <c r="J293" s="22">
        <v>2.2903319406565501</v>
      </c>
      <c r="K293" s="9">
        <v>0.55558698620418423</v>
      </c>
      <c r="L293" s="11">
        <v>3.26415164063111</v>
      </c>
      <c r="M293" s="11">
        <v>2.4565612809436699</v>
      </c>
      <c r="N293" s="11">
        <v>0.10370248354401081</v>
      </c>
      <c r="O293" s="11">
        <v>2.3365005888683799</v>
      </c>
      <c r="P293" s="10">
        <v>0</v>
      </c>
      <c r="Q293" s="10">
        <v>1704.8</v>
      </c>
      <c r="R293" s="10">
        <v>19.899999999999999</v>
      </c>
      <c r="S293" s="10">
        <v>1725.9</v>
      </c>
      <c r="T293" s="10">
        <v>34</v>
      </c>
      <c r="U293" s="17">
        <v>1678.9</v>
      </c>
      <c r="V293" s="10">
        <v>40.700000000000003</v>
      </c>
      <c r="W293" s="26">
        <v>1705.3</v>
      </c>
      <c r="X293" s="26">
        <v>19.8</v>
      </c>
      <c r="Y293" s="26"/>
      <c r="Z293" s="1">
        <v>-2.8</v>
      </c>
      <c r="AA293" s="8">
        <f t="shared" si="30"/>
        <v>-2.799452022157368</v>
      </c>
    </row>
    <row r="294" spans="1:27" x14ac:dyDescent="0.3">
      <c r="A294" s="1">
        <v>67</v>
      </c>
      <c r="B294" s="1" t="s">
        <v>145</v>
      </c>
      <c r="C294" s="12">
        <v>161.93893554011191</v>
      </c>
      <c r="D294" s="12">
        <v>154.77419972583351</v>
      </c>
      <c r="E294" s="8">
        <f t="shared" si="28"/>
        <v>1.0462915384280453</v>
      </c>
      <c r="F294" s="8">
        <f t="shared" si="29"/>
        <v>0.95575655854237895</v>
      </c>
      <c r="G294" s="22">
        <v>4.3751113524623264</v>
      </c>
      <c r="H294" s="22">
        <v>3.5873186809206379</v>
      </c>
      <c r="I294" s="22">
        <v>0.30770482476419592</v>
      </c>
      <c r="J294" s="22">
        <v>3.05101523084647</v>
      </c>
      <c r="K294" s="9">
        <v>0.44579130520463323</v>
      </c>
      <c r="L294" s="11">
        <v>3.253087719959447</v>
      </c>
      <c r="M294" s="11">
        <v>3.2221799875617099</v>
      </c>
      <c r="N294" s="11">
        <v>0.1038213197569144</v>
      </c>
      <c r="O294" s="11">
        <v>3.4602935609794638</v>
      </c>
      <c r="P294" s="10">
        <v>0</v>
      </c>
      <c r="Q294" s="10">
        <v>1707.6</v>
      </c>
      <c r="R294" s="10">
        <v>29.1</v>
      </c>
      <c r="S294" s="10">
        <v>1730.9</v>
      </c>
      <c r="T294" s="10">
        <v>45.4</v>
      </c>
      <c r="U294" s="17">
        <v>1679.3</v>
      </c>
      <c r="V294" s="10">
        <v>63.8</v>
      </c>
      <c r="W294" s="26">
        <v>1711</v>
      </c>
      <c r="X294" s="26">
        <v>28.2</v>
      </c>
      <c r="Y294" s="26"/>
      <c r="Z294" s="1">
        <v>-3.1</v>
      </c>
      <c r="AA294" s="8">
        <f t="shared" si="30"/>
        <v>-3.0727088667897391</v>
      </c>
    </row>
    <row r="295" spans="1:27" x14ac:dyDescent="0.3">
      <c r="A295" s="1">
        <v>39</v>
      </c>
      <c r="B295" s="1" t="s">
        <v>145</v>
      </c>
      <c r="C295" s="12">
        <v>452.00922523453181</v>
      </c>
      <c r="D295" s="12">
        <v>407.24550968274741</v>
      </c>
      <c r="E295" s="8">
        <f t="shared" si="28"/>
        <v>1.1099182544373694</v>
      </c>
      <c r="F295" s="8">
        <f t="shared" si="29"/>
        <v>0.90096725231977715</v>
      </c>
      <c r="G295" s="22">
        <v>4.4052403448489752</v>
      </c>
      <c r="H295" s="22">
        <v>2.1253905351427118</v>
      </c>
      <c r="I295" s="22">
        <v>0.30961058563350652</v>
      </c>
      <c r="J295" s="22">
        <v>1.5216927371665752</v>
      </c>
      <c r="K295" s="9">
        <v>0.37729086753774449</v>
      </c>
      <c r="L295" s="11">
        <v>3.2267656814940411</v>
      </c>
      <c r="M295" s="11">
        <v>1.5954496729602468</v>
      </c>
      <c r="N295" s="11">
        <v>0.10315809500019341</v>
      </c>
      <c r="O295" s="11">
        <v>1.9954266323024925</v>
      </c>
      <c r="P295" s="10">
        <v>1</v>
      </c>
      <c r="Q295" s="10">
        <v>1713.3</v>
      </c>
      <c r="R295" s="10">
        <v>17.2</v>
      </c>
      <c r="S295" s="10">
        <v>1740.7</v>
      </c>
      <c r="T295" s="10">
        <v>22.8</v>
      </c>
      <c r="U295" s="17">
        <v>1679.9</v>
      </c>
      <c r="V295" s="10">
        <v>37.9</v>
      </c>
      <c r="W295" s="26">
        <v>1721</v>
      </c>
      <c r="X295" s="26">
        <v>15.8</v>
      </c>
      <c r="Y295" s="26"/>
      <c r="Z295" s="1">
        <v>-3.6</v>
      </c>
      <c r="AA295" s="8">
        <f t="shared" si="30"/>
        <v>-3.6192630513721014</v>
      </c>
    </row>
    <row r="296" spans="1:27" x14ac:dyDescent="0.3">
      <c r="A296" s="1">
        <v>94</v>
      </c>
      <c r="B296" s="1" t="s">
        <v>22</v>
      </c>
      <c r="C296" s="12">
        <v>249.74468534811689</v>
      </c>
      <c r="D296" s="12">
        <v>157.30570124564113</v>
      </c>
      <c r="E296" s="8">
        <f t="shared" si="28"/>
        <v>1.587639121598825</v>
      </c>
      <c r="F296" s="11">
        <f t="shared" si="29"/>
        <v>0.62986606111907495</v>
      </c>
      <c r="G296" s="22">
        <v>4.4086933810846602</v>
      </c>
      <c r="H296" s="22">
        <v>2.9883855076801078</v>
      </c>
      <c r="I296" s="22">
        <v>0.30993056223640492</v>
      </c>
      <c r="J296" s="22">
        <v>2.1368399891146819</v>
      </c>
      <c r="K296" s="9">
        <v>0.65258698131779569</v>
      </c>
      <c r="L296" s="11">
        <v>3.225477803546231</v>
      </c>
      <c r="M296" s="11">
        <v>2.2936470877408519</v>
      </c>
      <c r="N296" s="11">
        <v>0.1035796652564869</v>
      </c>
      <c r="O296" s="11">
        <v>2.2628259235489421</v>
      </c>
      <c r="P296" s="10">
        <v>0</v>
      </c>
      <c r="Q296" s="10">
        <v>1714</v>
      </c>
      <c r="R296" s="10">
        <v>24.2</v>
      </c>
      <c r="S296" s="10">
        <v>1740.7</v>
      </c>
      <c r="T296" s="10">
        <v>31.9</v>
      </c>
      <c r="U296" s="17">
        <v>1681.6</v>
      </c>
      <c r="V296" s="10">
        <v>41.1</v>
      </c>
      <c r="W296" s="26">
        <v>1717.5</v>
      </c>
      <c r="X296" s="26">
        <v>23.7</v>
      </c>
      <c r="Y296" s="26"/>
      <c r="Z296" s="1">
        <v>-3.5</v>
      </c>
      <c r="AA296" s="8">
        <f t="shared" si="30"/>
        <v>-3.5145099904852657</v>
      </c>
    </row>
    <row r="297" spans="1:27" x14ac:dyDescent="0.3">
      <c r="A297" s="1">
        <v>68</v>
      </c>
      <c r="B297" s="1" t="s">
        <v>145</v>
      </c>
      <c r="C297" s="12">
        <v>121.54044788198139</v>
      </c>
      <c r="D297" s="12">
        <v>84.319619606726931</v>
      </c>
      <c r="E297" s="8">
        <f t="shared" ref="E297:E328" si="31">C297/D297</f>
        <v>1.441425476642983</v>
      </c>
      <c r="F297" s="8">
        <f t="shared" ref="F297:F328" si="32">D297/C297</f>
        <v>0.69375768376798519</v>
      </c>
      <c r="G297" s="22">
        <v>4.3674804042571793</v>
      </c>
      <c r="H297" s="22">
        <v>2.5693416895972399</v>
      </c>
      <c r="I297" s="22">
        <v>0.30748319296503313</v>
      </c>
      <c r="J297" s="22">
        <v>2.05266095355028</v>
      </c>
      <c r="K297" s="9">
        <v>0.24131490126123969</v>
      </c>
      <c r="L297" s="11">
        <v>3.2485053269858422</v>
      </c>
      <c r="M297" s="11">
        <v>2.0527131862746342</v>
      </c>
      <c r="N297" s="11">
        <v>0.1037596741750338</v>
      </c>
      <c r="O297" s="11">
        <v>2.8767641115796758</v>
      </c>
      <c r="P297" s="10">
        <v>0</v>
      </c>
      <c r="Q297" s="10">
        <v>1706.1</v>
      </c>
      <c r="R297" s="10">
        <v>20.8</v>
      </c>
      <c r="S297" s="10">
        <v>1725.9</v>
      </c>
      <c r="T297" s="10">
        <v>30.5</v>
      </c>
      <c r="U297" s="17">
        <v>1681.9</v>
      </c>
      <c r="V297" s="10">
        <v>52</v>
      </c>
      <c r="W297" s="26">
        <v>1711.3</v>
      </c>
      <c r="X297" s="26">
        <v>18.8</v>
      </c>
      <c r="Y297" s="26"/>
      <c r="Z297" s="1">
        <v>-2.6</v>
      </c>
      <c r="AA297" s="8">
        <f t="shared" ref="AA297:AA328" si="33">100-(100*(S297/U297))</f>
        <v>-2.6160889470242097</v>
      </c>
    </row>
    <row r="298" spans="1:27" x14ac:dyDescent="0.3">
      <c r="A298" s="1">
        <v>46</v>
      </c>
      <c r="B298" s="1" t="s">
        <v>144</v>
      </c>
      <c r="C298" s="12">
        <v>193.51117916327789</v>
      </c>
      <c r="D298" s="12">
        <v>196.76662291392992</v>
      </c>
      <c r="E298" s="8">
        <f t="shared" si="31"/>
        <v>0.98345530505915102</v>
      </c>
      <c r="F298" s="8">
        <f t="shared" si="32"/>
        <v>1.016823026787022</v>
      </c>
      <c r="G298" s="22">
        <v>4.2821341529089754</v>
      </c>
      <c r="H298" s="22">
        <v>1.29863425079387</v>
      </c>
      <c r="I298" s="22">
        <v>0.30096982093736319</v>
      </c>
      <c r="J298" s="22">
        <v>0.92044196825589575</v>
      </c>
      <c r="K298" s="9">
        <v>0.49219385234623969</v>
      </c>
      <c r="L298" s="11">
        <v>3.3156818276469311</v>
      </c>
      <c r="M298" s="11">
        <v>0.92814953144452583</v>
      </c>
      <c r="N298" s="11">
        <v>0.1030838208828395</v>
      </c>
      <c r="O298" s="11">
        <v>1.1783998331996923</v>
      </c>
      <c r="P298" s="10">
        <v>1</v>
      </c>
      <c r="Q298" s="10">
        <v>1689.9</v>
      </c>
      <c r="R298" s="10">
        <v>10.5</v>
      </c>
      <c r="S298" s="10">
        <v>1696.3</v>
      </c>
      <c r="T298" s="10">
        <v>13.4</v>
      </c>
      <c r="U298" s="17">
        <v>1682</v>
      </c>
      <c r="V298" s="10">
        <v>21.1</v>
      </c>
      <c r="W298" s="26">
        <v>1691.6</v>
      </c>
      <c r="X298" s="26">
        <v>9.9</v>
      </c>
      <c r="Y298" s="26"/>
      <c r="Z298" s="1">
        <v>-0.85</v>
      </c>
      <c r="AA298" s="8">
        <f t="shared" si="33"/>
        <v>-0.85017835909630435</v>
      </c>
    </row>
    <row r="299" spans="1:27" x14ac:dyDescent="0.3">
      <c r="A299" s="1">
        <v>138</v>
      </c>
      <c r="B299" s="1" t="s">
        <v>145</v>
      </c>
      <c r="C299" s="12">
        <v>188.44807244950411</v>
      </c>
      <c r="D299" s="12">
        <v>113.84928768123248</v>
      </c>
      <c r="E299" s="8">
        <f t="shared" si="31"/>
        <v>1.6552415591491565</v>
      </c>
      <c r="F299" s="8">
        <f t="shared" si="32"/>
        <v>0.60414142846560104</v>
      </c>
      <c r="G299" s="22">
        <v>4.3532199994048426</v>
      </c>
      <c r="H299" s="22">
        <v>2.4355256855229701</v>
      </c>
      <c r="I299" s="22">
        <v>0.30632707935853981</v>
      </c>
      <c r="J299" s="22">
        <v>2.8745291338212038</v>
      </c>
      <c r="K299" s="9">
        <v>0.60935944887409754</v>
      </c>
      <c r="L299" s="11">
        <v>3.2704070737962652</v>
      </c>
      <c r="M299" s="11">
        <v>2.9459192719035698</v>
      </c>
      <c r="N299" s="11">
        <v>0.1039916058519158</v>
      </c>
      <c r="O299" s="11">
        <v>2.4079729135257462</v>
      </c>
      <c r="P299" s="10">
        <v>0</v>
      </c>
      <c r="Q299" s="10">
        <v>1703.5</v>
      </c>
      <c r="R299" s="10">
        <v>19.7</v>
      </c>
      <c r="S299" s="10">
        <v>1721</v>
      </c>
      <c r="T299" s="10">
        <v>42.6</v>
      </c>
      <c r="U299" s="17">
        <v>1682</v>
      </c>
      <c r="V299" s="10">
        <v>43.1</v>
      </c>
      <c r="W299" s="26">
        <v>1701.6</v>
      </c>
      <c r="X299" s="26">
        <v>19.399999999999999</v>
      </c>
      <c r="Y299" s="26"/>
      <c r="Z299" s="1">
        <v>-2.2999999999999998</v>
      </c>
      <c r="AA299" s="8">
        <f t="shared" si="33"/>
        <v>-2.3186682520808404</v>
      </c>
    </row>
    <row r="300" spans="1:27" x14ac:dyDescent="0.3">
      <c r="A300" s="1">
        <v>118</v>
      </c>
      <c r="B300" s="1" t="s">
        <v>145</v>
      </c>
      <c r="C300" s="12">
        <v>545.6495835425992</v>
      </c>
      <c r="D300" s="12">
        <v>394.93468147958055</v>
      </c>
      <c r="E300" s="8">
        <f t="shared" si="31"/>
        <v>1.3816198200127205</v>
      </c>
      <c r="F300" s="8">
        <f t="shared" si="32"/>
        <v>0.72378811125537634</v>
      </c>
      <c r="G300" s="22">
        <v>4.3389685769357511</v>
      </c>
      <c r="H300" s="22">
        <v>1.501466395793617</v>
      </c>
      <c r="I300" s="22">
        <v>0.30453217217296158</v>
      </c>
      <c r="J300" s="22">
        <v>1.0409099547333285</v>
      </c>
      <c r="K300" s="9">
        <v>0.58076578389382283</v>
      </c>
      <c r="L300" s="11">
        <v>3.2735911536746931</v>
      </c>
      <c r="M300" s="11">
        <v>1.048734640621777</v>
      </c>
      <c r="N300" s="11">
        <v>0.1033879040360937</v>
      </c>
      <c r="O300" s="11">
        <v>1.2802364197543643</v>
      </c>
      <c r="P300" s="10">
        <v>0</v>
      </c>
      <c r="Q300" s="10">
        <v>1700.8</v>
      </c>
      <c r="R300" s="10">
        <v>12.1</v>
      </c>
      <c r="S300" s="10">
        <v>1716.1</v>
      </c>
      <c r="T300" s="10">
        <v>15.4</v>
      </c>
      <c r="U300" s="17">
        <v>1682.1</v>
      </c>
      <c r="V300" s="10">
        <v>22.3</v>
      </c>
      <c r="W300" s="26">
        <v>1704.3</v>
      </c>
      <c r="X300" s="26">
        <v>11.7</v>
      </c>
      <c r="Y300" s="26"/>
      <c r="Z300" s="1">
        <v>-2</v>
      </c>
      <c r="AA300" s="8">
        <f t="shared" si="33"/>
        <v>-2.0212829201593223</v>
      </c>
    </row>
    <row r="301" spans="1:27" x14ac:dyDescent="0.3">
      <c r="A301" s="1">
        <v>122</v>
      </c>
      <c r="B301" s="1" t="s">
        <v>145</v>
      </c>
      <c r="C301" s="12">
        <v>336.44460871933421</v>
      </c>
      <c r="D301" s="12">
        <v>265.30631165988183</v>
      </c>
      <c r="E301" s="8">
        <f t="shared" si="31"/>
        <v>1.2681364669177206</v>
      </c>
      <c r="F301" s="11">
        <f t="shared" si="32"/>
        <v>0.78855866548066245</v>
      </c>
      <c r="G301" s="22">
        <v>4.2841835066142027</v>
      </c>
      <c r="H301" s="22">
        <v>1.5001815819145763</v>
      </c>
      <c r="I301" s="22">
        <v>0.30094877839559109</v>
      </c>
      <c r="J301" s="22">
        <v>0.91427713317540338</v>
      </c>
      <c r="K301" s="9">
        <v>0.48311543540189628</v>
      </c>
      <c r="L301" s="11">
        <v>3.313877965825728</v>
      </c>
      <c r="M301" s="11">
        <v>0.90116053855471179</v>
      </c>
      <c r="N301" s="11">
        <v>0.10346989967575621</v>
      </c>
      <c r="O301" s="11">
        <v>1.3957524966488022</v>
      </c>
      <c r="P301" s="10">
        <v>0</v>
      </c>
      <c r="Q301" s="10">
        <v>1690.3</v>
      </c>
      <c r="R301" s="10">
        <v>12.1</v>
      </c>
      <c r="S301" s="10">
        <v>1696.3</v>
      </c>
      <c r="T301" s="10">
        <v>13.4</v>
      </c>
      <c r="U301" s="17">
        <v>1682.9</v>
      </c>
      <c r="V301" s="10">
        <v>24</v>
      </c>
      <c r="W301" s="26">
        <v>1692.7</v>
      </c>
      <c r="X301" s="26">
        <v>10.9</v>
      </c>
      <c r="Y301" s="26"/>
      <c r="Z301" s="1">
        <v>-0.79</v>
      </c>
      <c r="AA301" s="8">
        <f t="shared" si="33"/>
        <v>-0.79624457781210367</v>
      </c>
    </row>
    <row r="302" spans="1:27" x14ac:dyDescent="0.3">
      <c r="A302" s="1">
        <v>3</v>
      </c>
      <c r="B302" s="1" t="s">
        <v>36</v>
      </c>
      <c r="C302" s="12">
        <v>389.48253419630458</v>
      </c>
      <c r="D302" s="12">
        <v>326.19413447603517</v>
      </c>
      <c r="E302" s="8">
        <f t="shared" si="31"/>
        <v>1.1940206552822583</v>
      </c>
      <c r="F302" s="8">
        <f t="shared" si="32"/>
        <v>0.83750644980559985</v>
      </c>
      <c r="G302" s="22">
        <v>4.3423010579235903</v>
      </c>
      <c r="H302" s="22">
        <v>2.4940864956231441</v>
      </c>
      <c r="I302" s="22">
        <v>0.30520899665881762</v>
      </c>
      <c r="J302" s="22">
        <v>2.7814761314996659</v>
      </c>
      <c r="K302" s="9">
        <v>0.29642967602236309</v>
      </c>
      <c r="L302" s="11">
        <v>3.2784986143635408</v>
      </c>
      <c r="M302" s="11">
        <v>2.836455712633378</v>
      </c>
      <c r="N302" s="11">
        <v>0.1044273716828697</v>
      </c>
      <c r="O302" s="11">
        <v>3.3126665732623319</v>
      </c>
      <c r="P302" s="10">
        <v>0</v>
      </c>
      <c r="Q302" s="10">
        <v>1701.4</v>
      </c>
      <c r="R302" s="10">
        <v>20.2</v>
      </c>
      <c r="S302" s="10">
        <v>1716.1</v>
      </c>
      <c r="T302" s="10">
        <v>41.1</v>
      </c>
      <c r="U302" s="17">
        <v>1683.3</v>
      </c>
      <c r="V302" s="10">
        <v>56.8</v>
      </c>
      <c r="W302" s="26">
        <v>1702.8</v>
      </c>
      <c r="X302" s="26">
        <v>19.7</v>
      </c>
      <c r="Y302" s="26"/>
      <c r="Z302" s="1">
        <v>-1.9</v>
      </c>
      <c r="AA302" s="8">
        <f t="shared" si="33"/>
        <v>-1.948553436701701</v>
      </c>
    </row>
    <row r="303" spans="1:27" x14ac:dyDescent="0.3">
      <c r="A303" s="1">
        <v>19</v>
      </c>
      <c r="B303" s="1" t="s">
        <v>145</v>
      </c>
      <c r="C303" s="12">
        <v>182.58461729404459</v>
      </c>
      <c r="D303" s="12">
        <v>91.172312280148503</v>
      </c>
      <c r="E303" s="8">
        <f t="shared" si="31"/>
        <v>2.0026322984220268</v>
      </c>
      <c r="F303" s="8">
        <f t="shared" si="32"/>
        <v>0.49934279038041557</v>
      </c>
      <c r="G303" s="22">
        <v>4.314135126094067</v>
      </c>
      <c r="H303" s="22">
        <v>2.3632238439093101</v>
      </c>
      <c r="I303" s="22">
        <v>0.30328182506924872</v>
      </c>
      <c r="J303" s="22">
        <v>1.5439947499807427</v>
      </c>
      <c r="K303" s="9">
        <v>0.68385259860960368</v>
      </c>
      <c r="L303" s="11">
        <v>3.3036614326347911</v>
      </c>
      <c r="M303" s="11">
        <v>1.6116322599514767</v>
      </c>
      <c r="N303" s="11">
        <v>0.1032779166413882</v>
      </c>
      <c r="O303" s="11">
        <v>1.7853763070742537</v>
      </c>
      <c r="P303" s="10">
        <v>0</v>
      </c>
      <c r="Q303" s="10">
        <v>1696</v>
      </c>
      <c r="R303" s="10">
        <v>19.100000000000001</v>
      </c>
      <c r="S303" s="10">
        <v>1706.2</v>
      </c>
      <c r="T303" s="10">
        <v>22.7</v>
      </c>
      <c r="U303" s="17">
        <v>1683.5</v>
      </c>
      <c r="V303" s="10">
        <v>31.2</v>
      </c>
      <c r="W303" s="26">
        <v>1698.4</v>
      </c>
      <c r="X303" s="26">
        <v>18.5</v>
      </c>
      <c r="Y303" s="26"/>
      <c r="Z303" s="1">
        <v>-1.3</v>
      </c>
      <c r="AA303" s="8">
        <f t="shared" si="33"/>
        <v>-1.348381348381352</v>
      </c>
    </row>
    <row r="304" spans="1:27" x14ac:dyDescent="0.3">
      <c r="A304" s="1">
        <v>63</v>
      </c>
      <c r="B304" s="1" t="s">
        <v>145</v>
      </c>
      <c r="C304" s="12">
        <v>224.56298315526979</v>
      </c>
      <c r="D304" s="12">
        <v>176.34290732661404</v>
      </c>
      <c r="E304" s="8">
        <f t="shared" si="31"/>
        <v>1.2734449406538637</v>
      </c>
      <c r="F304" s="8">
        <f t="shared" si="32"/>
        <v>0.78527148530390289</v>
      </c>
      <c r="G304" s="22">
        <v>4.3143983509975632</v>
      </c>
      <c r="H304" s="22">
        <v>1.4438115551935584</v>
      </c>
      <c r="I304" s="22">
        <v>0.30309438468669619</v>
      </c>
      <c r="J304" s="22">
        <v>1.246737986532916</v>
      </c>
      <c r="K304" s="9">
        <v>0.4976281685187825</v>
      </c>
      <c r="L304" s="11">
        <v>3.2947667160491689</v>
      </c>
      <c r="M304" s="11">
        <v>1.2469486649297137</v>
      </c>
      <c r="N304" s="11">
        <v>0.10337789605351851</v>
      </c>
      <c r="O304" s="11">
        <v>1.3625245864265956</v>
      </c>
      <c r="P304" s="10">
        <v>0</v>
      </c>
      <c r="Q304" s="10">
        <v>1696</v>
      </c>
      <c r="R304" s="10">
        <v>11.7</v>
      </c>
      <c r="S304" s="10">
        <v>1706.2</v>
      </c>
      <c r="T304" s="10">
        <v>18.3</v>
      </c>
      <c r="U304" s="17">
        <v>1683.5</v>
      </c>
      <c r="V304" s="10">
        <v>24.6</v>
      </c>
      <c r="W304" s="26">
        <v>1697.2</v>
      </c>
      <c r="X304" s="26">
        <v>11.5</v>
      </c>
      <c r="Y304" s="26"/>
      <c r="Z304" s="1">
        <v>-1.3</v>
      </c>
      <c r="AA304" s="8">
        <f t="shared" si="33"/>
        <v>-1.348381348381352</v>
      </c>
    </row>
    <row r="305" spans="1:27" x14ac:dyDescent="0.3">
      <c r="A305" s="1">
        <v>75</v>
      </c>
      <c r="B305" s="1" t="s">
        <v>145</v>
      </c>
      <c r="C305" s="12">
        <v>558.19013221877481</v>
      </c>
      <c r="D305" s="12">
        <v>513.61251215090067</v>
      </c>
      <c r="E305" s="8">
        <f t="shared" si="31"/>
        <v>1.0867923171910132</v>
      </c>
      <c r="F305" s="8">
        <f t="shared" si="32"/>
        <v>0.92013900372856727</v>
      </c>
      <c r="G305" s="22">
        <v>4.3154201573733619</v>
      </c>
      <c r="H305" s="22">
        <v>1.3210180608525595</v>
      </c>
      <c r="I305" s="22">
        <v>0.30343200204447218</v>
      </c>
      <c r="J305" s="22">
        <v>1.0869021042736389</v>
      </c>
      <c r="K305" s="9">
        <v>0.61510846343469205</v>
      </c>
      <c r="L305" s="11">
        <v>3.2880760744858271</v>
      </c>
      <c r="M305" s="11">
        <v>1.0786484588227205</v>
      </c>
      <c r="N305" s="11">
        <v>0.1033725665249607</v>
      </c>
      <c r="O305" s="11">
        <v>1.1120250735831612</v>
      </c>
      <c r="P305" s="10">
        <v>0</v>
      </c>
      <c r="Q305" s="10">
        <v>1696.2</v>
      </c>
      <c r="R305" s="10">
        <v>10.7</v>
      </c>
      <c r="S305" s="10">
        <v>1706.2</v>
      </c>
      <c r="T305" s="10">
        <v>16</v>
      </c>
      <c r="U305" s="17">
        <v>1684</v>
      </c>
      <c r="V305" s="10">
        <v>19.5</v>
      </c>
      <c r="W305" s="26">
        <v>1696.8</v>
      </c>
      <c r="X305" s="26">
        <v>10.6</v>
      </c>
      <c r="Y305" s="26"/>
      <c r="Z305" s="1">
        <v>-1.3</v>
      </c>
      <c r="AA305" s="8">
        <f t="shared" si="33"/>
        <v>-1.318289786223275</v>
      </c>
    </row>
    <row r="306" spans="1:27" x14ac:dyDescent="0.3">
      <c r="A306" s="1">
        <v>36</v>
      </c>
      <c r="B306" s="1" t="s">
        <v>145</v>
      </c>
      <c r="C306" s="12">
        <v>180.73237835411709</v>
      </c>
      <c r="D306" s="12">
        <v>139.96651047349485</v>
      </c>
      <c r="E306" s="8">
        <f t="shared" si="31"/>
        <v>1.2912544418140794</v>
      </c>
      <c r="F306" s="8">
        <f t="shared" si="32"/>
        <v>0.77444070480416172</v>
      </c>
      <c r="G306" s="22">
        <v>4.3735248732229302</v>
      </c>
      <c r="H306" s="22">
        <v>1.6961299123772848</v>
      </c>
      <c r="I306" s="22">
        <v>0.30698901504136988</v>
      </c>
      <c r="J306" s="22">
        <v>1.314141128477696</v>
      </c>
      <c r="K306" s="9">
        <v>0.43189223083762007</v>
      </c>
      <c r="L306" s="11">
        <v>3.2563545794509161</v>
      </c>
      <c r="M306" s="11">
        <v>1.2848348153229441</v>
      </c>
      <c r="N306" s="11">
        <v>0.1032562438865228</v>
      </c>
      <c r="O306" s="11">
        <v>1.6210012448866662</v>
      </c>
      <c r="P306" s="10">
        <v>1</v>
      </c>
      <c r="Q306" s="10">
        <v>1707.4</v>
      </c>
      <c r="R306" s="10">
        <v>13.7</v>
      </c>
      <c r="S306" s="10">
        <v>1725.9</v>
      </c>
      <c r="T306" s="10">
        <v>19.5</v>
      </c>
      <c r="U306" s="17">
        <v>1684.8</v>
      </c>
      <c r="V306" s="10">
        <v>29.6</v>
      </c>
      <c r="W306" s="26">
        <v>1711.4</v>
      </c>
      <c r="X306" s="26">
        <v>13.1</v>
      </c>
      <c r="Y306" s="26"/>
      <c r="Z306" s="1">
        <v>-2.4</v>
      </c>
      <c r="AA306" s="8">
        <f t="shared" si="33"/>
        <v>-2.4394586894586894</v>
      </c>
    </row>
    <row r="307" spans="1:27" x14ac:dyDescent="0.3">
      <c r="A307" s="1">
        <v>28</v>
      </c>
      <c r="B307" s="1" t="s">
        <v>145</v>
      </c>
      <c r="C307" s="12">
        <v>506.47013937585092</v>
      </c>
      <c r="D307" s="12">
        <v>405.64630683127837</v>
      </c>
      <c r="E307" s="8">
        <f t="shared" si="31"/>
        <v>1.2485510920391751</v>
      </c>
      <c r="F307" s="8">
        <f t="shared" si="32"/>
        <v>0.80092837720142218</v>
      </c>
      <c r="G307" s="22">
        <v>4.3603250956430033</v>
      </c>
      <c r="H307" s="22">
        <v>2.069296903754676</v>
      </c>
      <c r="I307" s="22">
        <v>0.30597035335944839</v>
      </c>
      <c r="J307" s="22">
        <v>1.4592663802634134</v>
      </c>
      <c r="K307" s="9">
        <v>0.70055174500659601</v>
      </c>
      <c r="L307" s="11">
        <v>3.265723650776323</v>
      </c>
      <c r="M307" s="11">
        <v>1.4980715086159044</v>
      </c>
      <c r="N307" s="11">
        <v>0.1036016637982381</v>
      </c>
      <c r="O307" s="11">
        <v>1.3693990430272294</v>
      </c>
      <c r="P307" s="10">
        <v>0</v>
      </c>
      <c r="Q307" s="10">
        <v>1704.8</v>
      </c>
      <c r="R307" s="10">
        <v>16.7</v>
      </c>
      <c r="S307" s="10">
        <v>1721</v>
      </c>
      <c r="T307" s="10">
        <v>21.6</v>
      </c>
      <c r="U307" s="17">
        <v>1684.9</v>
      </c>
      <c r="V307" s="10">
        <v>26.7</v>
      </c>
      <c r="W307" s="26">
        <v>1706.5</v>
      </c>
      <c r="X307" s="26">
        <v>16.5</v>
      </c>
      <c r="Y307" s="26"/>
      <c r="Z307" s="1">
        <v>-2.1</v>
      </c>
      <c r="AA307" s="8">
        <f t="shared" si="33"/>
        <v>-2.142560389340602</v>
      </c>
    </row>
    <row r="308" spans="1:27" x14ac:dyDescent="0.3">
      <c r="A308" s="1">
        <v>101</v>
      </c>
      <c r="B308" s="1" t="s">
        <v>32</v>
      </c>
      <c r="C308" s="12">
        <v>122.9501082299452</v>
      </c>
      <c r="D308" s="12">
        <v>63.367099464477249</v>
      </c>
      <c r="E308" s="8">
        <f t="shared" si="31"/>
        <v>1.9402830375543605</v>
      </c>
      <c r="F308" s="11">
        <f t="shared" si="32"/>
        <v>0.51538872455456552</v>
      </c>
      <c r="G308" s="22">
        <v>4.2465068911873987</v>
      </c>
      <c r="H308" s="22">
        <v>3.4627166437013419</v>
      </c>
      <c r="I308" s="22">
        <v>0.2978181921548203</v>
      </c>
      <c r="J308" s="22">
        <v>2.6258825864698361</v>
      </c>
      <c r="K308" s="9">
        <v>0.67428405072244879</v>
      </c>
      <c r="L308" s="11">
        <v>3.3614245221355619</v>
      </c>
      <c r="M308" s="11">
        <v>2.6658212814041962</v>
      </c>
      <c r="N308" s="11">
        <v>0.103729785971481</v>
      </c>
      <c r="O308" s="11">
        <v>2.6231423532355582</v>
      </c>
      <c r="P308" s="10">
        <v>2</v>
      </c>
      <c r="Q308" s="10">
        <v>1683.2</v>
      </c>
      <c r="R308" s="10">
        <v>27.9</v>
      </c>
      <c r="S308" s="10">
        <v>1681.4</v>
      </c>
      <c r="T308" s="10">
        <v>38.1</v>
      </c>
      <c r="U308" s="17">
        <v>1685.4</v>
      </c>
      <c r="V308" s="10">
        <v>46.5</v>
      </c>
      <c r="W308" s="26">
        <v>1683</v>
      </c>
      <c r="X308" s="26">
        <v>27.8</v>
      </c>
      <c r="Y308" s="26"/>
      <c r="Z308" s="1">
        <v>0.24</v>
      </c>
      <c r="AA308" s="8">
        <f t="shared" si="33"/>
        <v>0.23733238400379264</v>
      </c>
    </row>
    <row r="309" spans="1:27" x14ac:dyDescent="0.3">
      <c r="A309" s="1">
        <v>42</v>
      </c>
      <c r="B309" s="1" t="s">
        <v>30</v>
      </c>
      <c r="C309" s="12">
        <v>323.72559417742292</v>
      </c>
      <c r="D309" s="12">
        <v>247.54516596852437</v>
      </c>
      <c r="E309" s="8">
        <f t="shared" si="31"/>
        <v>1.3077435501955428</v>
      </c>
      <c r="F309" s="8">
        <f t="shared" si="32"/>
        <v>0.7646759181878382</v>
      </c>
      <c r="G309" s="22">
        <v>4.3764870829917584</v>
      </c>
      <c r="H309" s="22">
        <v>2.3813377263925819</v>
      </c>
      <c r="I309" s="22">
        <v>0.30728796245221451</v>
      </c>
      <c r="J309" s="22">
        <v>1.8559993527649556</v>
      </c>
      <c r="K309" s="9">
        <v>0.49836295182802082</v>
      </c>
      <c r="L309" s="11">
        <v>3.2525422411943712</v>
      </c>
      <c r="M309" s="11">
        <v>1.9127788677311777</v>
      </c>
      <c r="N309" s="11">
        <v>0.1033117560840912</v>
      </c>
      <c r="O309" s="11">
        <v>2.1935595752598021</v>
      </c>
      <c r="P309" s="10">
        <v>1</v>
      </c>
      <c r="Q309" s="10">
        <v>1707.8</v>
      </c>
      <c r="R309" s="10">
        <v>19.3</v>
      </c>
      <c r="S309" s="10">
        <v>1725.9</v>
      </c>
      <c r="T309" s="10">
        <v>27.5</v>
      </c>
      <c r="U309" s="17">
        <v>1685.7</v>
      </c>
      <c r="V309" s="10">
        <v>39.200000000000003</v>
      </c>
      <c r="W309" s="26">
        <v>1711</v>
      </c>
      <c r="X309" s="26">
        <v>18.7</v>
      </c>
      <c r="Y309" s="26"/>
      <c r="Z309" s="1">
        <v>-2.4</v>
      </c>
      <c r="AA309" s="8">
        <f t="shared" si="33"/>
        <v>-2.3847659725929873</v>
      </c>
    </row>
    <row r="310" spans="1:27" x14ac:dyDescent="0.3">
      <c r="A310" s="1">
        <v>74</v>
      </c>
      <c r="B310" s="1" t="s">
        <v>145</v>
      </c>
      <c r="C310" s="12">
        <v>409.98105172500158</v>
      </c>
      <c r="D310" s="12">
        <v>376.40903566051952</v>
      </c>
      <c r="E310" s="8">
        <f t="shared" si="31"/>
        <v>1.0891902501903816</v>
      </c>
      <c r="F310" s="8">
        <f t="shared" si="32"/>
        <v>0.91811324956793183</v>
      </c>
      <c r="G310" s="22">
        <v>4.3342397412681128</v>
      </c>
      <c r="H310" s="22">
        <v>1.5134136374206435</v>
      </c>
      <c r="I310" s="22">
        <v>0.30374074099957998</v>
      </c>
      <c r="J310" s="22">
        <v>1.0629956786058927</v>
      </c>
      <c r="K310" s="9">
        <v>0.54349434924196138</v>
      </c>
      <c r="L310" s="11">
        <v>3.2847485386659838</v>
      </c>
      <c r="M310" s="11">
        <v>1.1004040631419358</v>
      </c>
      <c r="N310" s="11">
        <v>0.1037036165915763</v>
      </c>
      <c r="O310" s="11">
        <v>1.2619433566444545</v>
      </c>
      <c r="P310" s="10">
        <v>0</v>
      </c>
      <c r="Q310" s="10">
        <v>1699.9</v>
      </c>
      <c r="R310" s="10">
        <v>12.2</v>
      </c>
      <c r="S310" s="10">
        <v>1711.1</v>
      </c>
      <c r="T310" s="10">
        <v>15.7</v>
      </c>
      <c r="U310" s="17">
        <v>1686</v>
      </c>
      <c r="V310" s="10">
        <v>23.4</v>
      </c>
      <c r="W310" s="26">
        <v>1702.6</v>
      </c>
      <c r="X310" s="26">
        <v>11.7</v>
      </c>
      <c r="Y310" s="26"/>
      <c r="Z310" s="1">
        <v>-1.5</v>
      </c>
      <c r="AA310" s="8">
        <f t="shared" si="33"/>
        <v>-1.4887307236061531</v>
      </c>
    </row>
    <row r="311" spans="1:27" x14ac:dyDescent="0.3">
      <c r="A311" s="1">
        <v>4</v>
      </c>
      <c r="B311" s="1" t="s">
        <v>34</v>
      </c>
      <c r="C311" s="12">
        <v>359.58041244655618</v>
      </c>
      <c r="D311" s="12">
        <v>214.99430740650354</v>
      </c>
      <c r="E311" s="8">
        <f t="shared" si="31"/>
        <v>1.6725113180167808</v>
      </c>
      <c r="F311" s="8">
        <f t="shared" si="32"/>
        <v>0.59790327827842338</v>
      </c>
      <c r="G311" s="22">
        <v>4.2635556776468793</v>
      </c>
      <c r="H311" s="22">
        <v>2.1684016396080121</v>
      </c>
      <c r="I311" s="22">
        <v>0.29946324149813519</v>
      </c>
      <c r="J311" s="22">
        <v>1.98493541627406</v>
      </c>
      <c r="K311" s="9">
        <v>0.44802064395474339</v>
      </c>
      <c r="L311" s="11">
        <v>3.3382064430195491</v>
      </c>
      <c r="M311" s="11">
        <v>2.0014891283479019</v>
      </c>
      <c r="N311" s="11">
        <v>0.1037684342783028</v>
      </c>
      <c r="O311" s="11">
        <v>2.2692260221937701</v>
      </c>
      <c r="P311" s="10">
        <v>2</v>
      </c>
      <c r="Q311" s="10">
        <v>1686.4</v>
      </c>
      <c r="R311" s="10">
        <v>17.5</v>
      </c>
      <c r="S311" s="10">
        <v>1686.3</v>
      </c>
      <c r="T311" s="10">
        <v>28.9</v>
      </c>
      <c r="U311" s="17">
        <v>1686.6</v>
      </c>
      <c r="V311" s="10">
        <v>39.6</v>
      </c>
      <c r="W311" s="26">
        <v>1686.4</v>
      </c>
      <c r="X311" s="26">
        <v>17.2</v>
      </c>
      <c r="Y311" s="26"/>
      <c r="Z311" s="1">
        <v>1.2E-2</v>
      </c>
      <c r="AA311" s="8">
        <f t="shared" si="33"/>
        <v>1.7787264318741336E-2</v>
      </c>
    </row>
    <row r="312" spans="1:27" x14ac:dyDescent="0.3">
      <c r="A312" s="1">
        <v>123</v>
      </c>
      <c r="B312" s="1" t="s">
        <v>145</v>
      </c>
      <c r="C312" s="12">
        <v>257.81066640411512</v>
      </c>
      <c r="D312" s="12">
        <v>160.3758751706487</v>
      </c>
      <c r="E312" s="8">
        <f t="shared" si="31"/>
        <v>1.6075401997326</v>
      </c>
      <c r="F312" s="8">
        <f t="shared" si="32"/>
        <v>0.62206842489310132</v>
      </c>
      <c r="G312" s="22">
        <v>4.3502794258791262</v>
      </c>
      <c r="H312" s="22">
        <v>2.5304068272544922</v>
      </c>
      <c r="I312" s="22">
        <v>0.30494681494438969</v>
      </c>
      <c r="J312" s="22">
        <v>1.6088419304652597</v>
      </c>
      <c r="K312" s="9">
        <v>0.59760368362049543</v>
      </c>
      <c r="L312" s="11">
        <v>3.2756273945918069</v>
      </c>
      <c r="M312" s="11">
        <v>1.622731930557227</v>
      </c>
      <c r="N312" s="11">
        <v>0.1038057087740152</v>
      </c>
      <c r="O312" s="11">
        <v>2.0958585492386641</v>
      </c>
      <c r="P312" s="10">
        <v>0</v>
      </c>
      <c r="Q312" s="10">
        <v>1702.9</v>
      </c>
      <c r="R312" s="10">
        <v>20.5</v>
      </c>
      <c r="S312" s="10">
        <v>1716.1</v>
      </c>
      <c r="T312" s="10">
        <v>23.8</v>
      </c>
      <c r="U312" s="17">
        <v>1686.7</v>
      </c>
      <c r="V312" s="10">
        <v>36.700000000000003</v>
      </c>
      <c r="W312" s="26">
        <v>1707</v>
      </c>
      <c r="X312" s="26">
        <v>19.3</v>
      </c>
      <c r="Y312" s="26"/>
      <c r="Z312" s="1">
        <v>-1.7</v>
      </c>
      <c r="AA312" s="8">
        <f t="shared" si="33"/>
        <v>-1.7430485563526332</v>
      </c>
    </row>
    <row r="313" spans="1:27" x14ac:dyDescent="0.3">
      <c r="A313" s="1">
        <v>204</v>
      </c>
      <c r="B313" s="1" t="s">
        <v>145</v>
      </c>
      <c r="C313" s="12">
        <v>161.43029548951529</v>
      </c>
      <c r="D313" s="12">
        <v>115.81203924317312</v>
      </c>
      <c r="E313" s="8">
        <f t="shared" si="31"/>
        <v>1.3938990846241512</v>
      </c>
      <c r="F313" s="8">
        <f t="shared" si="32"/>
        <v>0.71741205014826337</v>
      </c>
      <c r="G313" s="22">
        <v>4.3673658852127248</v>
      </c>
      <c r="H313" s="22">
        <v>3.0530101901190481</v>
      </c>
      <c r="I313" s="22">
        <v>0.30593829345491591</v>
      </c>
      <c r="J313" s="22">
        <v>2.1939959661325581</v>
      </c>
      <c r="K313" s="9">
        <v>0.7050216634382791</v>
      </c>
      <c r="L313" s="11">
        <v>3.2740122263695199</v>
      </c>
      <c r="M313" s="11">
        <v>2.2557387860567202</v>
      </c>
      <c r="N313" s="11">
        <v>0.10364431703987589</v>
      </c>
      <c r="O313" s="11">
        <v>2.1297256556248341</v>
      </c>
      <c r="P313" s="10">
        <v>0</v>
      </c>
      <c r="Q313" s="10">
        <v>1706.1</v>
      </c>
      <c r="R313" s="10">
        <v>24.7</v>
      </c>
      <c r="S313" s="10">
        <v>1721</v>
      </c>
      <c r="T313" s="10">
        <v>32.5</v>
      </c>
      <c r="U313" s="17">
        <v>1687.9</v>
      </c>
      <c r="V313" s="10">
        <v>39.200000000000003</v>
      </c>
      <c r="W313" s="26">
        <v>1707.3</v>
      </c>
      <c r="X313" s="26">
        <v>24.4</v>
      </c>
      <c r="Y313" s="26"/>
      <c r="Z313" s="1">
        <v>-2</v>
      </c>
      <c r="AA313" s="8">
        <f t="shared" si="33"/>
        <v>-1.9610166479056659</v>
      </c>
    </row>
    <row r="314" spans="1:27" x14ac:dyDescent="0.3">
      <c r="A314" s="1">
        <v>77</v>
      </c>
      <c r="B314" s="1" t="s">
        <v>145</v>
      </c>
      <c r="C314" s="12">
        <v>226.00656521916571</v>
      </c>
      <c r="D314" s="12">
        <v>121.15602394603835</v>
      </c>
      <c r="E314" s="8">
        <f t="shared" si="31"/>
        <v>1.8654174828304593</v>
      </c>
      <c r="F314" s="8">
        <f t="shared" si="32"/>
        <v>0.53607302880139573</v>
      </c>
      <c r="G314" s="22">
        <v>4.3412867004154299</v>
      </c>
      <c r="H314" s="22">
        <v>2.0605017717997178</v>
      </c>
      <c r="I314" s="22">
        <v>0.30364147422062732</v>
      </c>
      <c r="J314" s="22">
        <v>1.3632465535969025</v>
      </c>
      <c r="K314" s="9">
        <v>0.37004678120639878</v>
      </c>
      <c r="L314" s="11">
        <v>3.2878557487058062</v>
      </c>
      <c r="M314" s="11">
        <v>1.4114283362168487</v>
      </c>
      <c r="N314" s="11">
        <v>0.1039309715627016</v>
      </c>
      <c r="O314" s="11">
        <v>1.9575994416944447</v>
      </c>
      <c r="P314" s="10">
        <v>0</v>
      </c>
      <c r="Q314" s="10">
        <v>1701.2</v>
      </c>
      <c r="R314" s="10">
        <v>16.7</v>
      </c>
      <c r="S314" s="10">
        <v>1711.1</v>
      </c>
      <c r="T314" s="10">
        <v>20.100000000000001</v>
      </c>
      <c r="U314" s="17">
        <v>1689</v>
      </c>
      <c r="V314" s="10">
        <v>36.299999999999997</v>
      </c>
      <c r="W314" s="26">
        <v>1704.7</v>
      </c>
      <c r="X314" s="26">
        <v>14.9</v>
      </c>
      <c r="Y314" s="26"/>
      <c r="Z314" s="1">
        <v>-1.3</v>
      </c>
      <c r="AA314" s="8">
        <f t="shared" si="33"/>
        <v>-1.3084665482534064</v>
      </c>
    </row>
    <row r="315" spans="1:27" x14ac:dyDescent="0.3">
      <c r="A315" s="1">
        <v>17</v>
      </c>
      <c r="B315" s="1" t="s">
        <v>145</v>
      </c>
      <c r="C315" s="12">
        <v>631.71360564443171</v>
      </c>
      <c r="D315" s="12">
        <v>444.91126895669453</v>
      </c>
      <c r="E315" s="8">
        <f t="shared" si="31"/>
        <v>1.4198642509680275</v>
      </c>
      <c r="F315" s="8">
        <f t="shared" si="32"/>
        <v>0.70429268102089715</v>
      </c>
      <c r="G315" s="22">
        <v>4.3568255740038726</v>
      </c>
      <c r="H315" s="22">
        <v>1.4347053902138691</v>
      </c>
      <c r="I315" s="22">
        <v>0.30506934836413291</v>
      </c>
      <c r="J315" s="22">
        <v>1.2934469604175856</v>
      </c>
      <c r="K315" s="9">
        <v>0.81501881535395293</v>
      </c>
      <c r="L315" s="11">
        <v>3.2780273676114322</v>
      </c>
      <c r="M315" s="11">
        <v>1.2879667713237881</v>
      </c>
      <c r="N315" s="11">
        <v>0.10351926594490719</v>
      </c>
      <c r="O315" s="11">
        <v>0.83902186090260844</v>
      </c>
      <c r="P315" s="10">
        <v>0</v>
      </c>
      <c r="Q315" s="10">
        <v>1704.2</v>
      </c>
      <c r="R315" s="10">
        <v>11.6</v>
      </c>
      <c r="S315" s="10">
        <v>1716.1</v>
      </c>
      <c r="T315" s="10">
        <v>19.100000000000001</v>
      </c>
      <c r="U315" s="17">
        <v>1689.7</v>
      </c>
      <c r="V315" s="10">
        <v>15.2</v>
      </c>
      <c r="W315" s="26">
        <v>1700.3</v>
      </c>
      <c r="X315" s="26">
        <v>10.9</v>
      </c>
      <c r="Y315" s="26"/>
      <c r="Z315" s="1">
        <v>-1.6</v>
      </c>
      <c r="AA315" s="8">
        <f t="shared" si="33"/>
        <v>-1.5624075279635292</v>
      </c>
    </row>
    <row r="316" spans="1:27" x14ac:dyDescent="0.3">
      <c r="A316" s="1">
        <v>20</v>
      </c>
      <c r="B316" s="1" t="s">
        <v>34</v>
      </c>
      <c r="C316" s="12">
        <v>195.5521403977356</v>
      </c>
      <c r="D316" s="12">
        <v>135.53997854177777</v>
      </c>
      <c r="E316" s="8">
        <f t="shared" si="31"/>
        <v>1.4427635484497303</v>
      </c>
      <c r="F316" s="8">
        <f t="shared" si="32"/>
        <v>0.69311426745880433</v>
      </c>
      <c r="G316" s="22">
        <v>4.3432960300317349</v>
      </c>
      <c r="H316" s="22">
        <v>1.584365002687715</v>
      </c>
      <c r="I316" s="22">
        <v>0.3035715303184417</v>
      </c>
      <c r="J316" s="22">
        <v>1.2394348657140768</v>
      </c>
      <c r="K316" s="9">
        <v>0.52690188918280823</v>
      </c>
      <c r="L316" s="11">
        <v>3.2929544818541969</v>
      </c>
      <c r="M316" s="11">
        <v>1.2327206220388056</v>
      </c>
      <c r="N316" s="11">
        <v>0.10388678392186911</v>
      </c>
      <c r="O316" s="11">
        <v>1.4523304857447181</v>
      </c>
      <c r="P316" s="10">
        <v>2</v>
      </c>
      <c r="Q316" s="10">
        <v>1701.6</v>
      </c>
      <c r="R316" s="10">
        <v>12.8</v>
      </c>
      <c r="S316" s="10">
        <v>1711.1</v>
      </c>
      <c r="T316" s="10">
        <v>18.2</v>
      </c>
      <c r="U316" s="17">
        <v>1689.8</v>
      </c>
      <c r="V316" s="10">
        <v>25.4</v>
      </c>
      <c r="W316" s="26">
        <v>1703.1</v>
      </c>
      <c r="X316" s="26">
        <v>12.5</v>
      </c>
      <c r="Y316" s="26"/>
      <c r="Z316" s="1">
        <v>-1.3</v>
      </c>
      <c r="AA316" s="8">
        <f t="shared" si="33"/>
        <v>-1.2605042016806749</v>
      </c>
    </row>
    <row r="317" spans="1:27" x14ac:dyDescent="0.3">
      <c r="A317" s="1">
        <v>65</v>
      </c>
      <c r="B317" s="1" t="s">
        <v>145</v>
      </c>
      <c r="C317" s="12">
        <v>126.6914830720952</v>
      </c>
      <c r="D317" s="12">
        <v>84.536951417491125</v>
      </c>
      <c r="E317" s="8">
        <f t="shared" si="31"/>
        <v>1.4986521390678169</v>
      </c>
      <c r="F317" s="8">
        <f t="shared" si="32"/>
        <v>0.66726625474408907</v>
      </c>
      <c r="G317" s="22">
        <v>4.3862420971979983</v>
      </c>
      <c r="H317" s="22">
        <v>2.5268849634568382</v>
      </c>
      <c r="I317" s="22">
        <v>0.30747175199363869</v>
      </c>
      <c r="J317" s="22">
        <v>2.0100231990114081</v>
      </c>
      <c r="K317" s="9">
        <v>0.18456490526938951</v>
      </c>
      <c r="L317" s="11">
        <v>3.250021483110793</v>
      </c>
      <c r="M317" s="11">
        <v>2.1306401477357699</v>
      </c>
      <c r="N317" s="11">
        <v>0.1039631921122032</v>
      </c>
      <c r="O317" s="11">
        <v>2.9571481644175122</v>
      </c>
      <c r="P317" s="10">
        <v>0</v>
      </c>
      <c r="Q317" s="10">
        <v>1709.7</v>
      </c>
      <c r="R317" s="10">
        <v>20.5</v>
      </c>
      <c r="S317" s="10">
        <v>1725.9</v>
      </c>
      <c r="T317" s="10">
        <v>29.8</v>
      </c>
      <c r="U317" s="17">
        <v>1689.9</v>
      </c>
      <c r="V317" s="10">
        <v>52.9</v>
      </c>
      <c r="W317" s="26">
        <v>1714.3</v>
      </c>
      <c r="X317" s="26">
        <v>18.100000000000001</v>
      </c>
      <c r="Y317" s="26"/>
      <c r="Z317" s="1">
        <v>-2.1</v>
      </c>
      <c r="AA317" s="8">
        <f t="shared" si="33"/>
        <v>-2.1303035682584692</v>
      </c>
    </row>
    <row r="318" spans="1:27" x14ac:dyDescent="0.3">
      <c r="A318" s="1">
        <v>143</v>
      </c>
      <c r="B318" s="1" t="s">
        <v>145</v>
      </c>
      <c r="C318" s="12">
        <v>302.9461380602317</v>
      </c>
      <c r="D318" s="12">
        <v>230.69210630419212</v>
      </c>
      <c r="E318" s="8">
        <f t="shared" si="31"/>
        <v>1.313205479431381</v>
      </c>
      <c r="F318" s="8">
        <f t="shared" si="32"/>
        <v>0.76149545190216605</v>
      </c>
      <c r="G318" s="22">
        <v>4.3718785345232432</v>
      </c>
      <c r="H318" s="22">
        <v>1.3955405268575736</v>
      </c>
      <c r="I318" s="22">
        <v>0.30646113325287289</v>
      </c>
      <c r="J318" s="22">
        <v>1.0426376376449582</v>
      </c>
      <c r="K318" s="9">
        <v>0.50877593666624943</v>
      </c>
      <c r="L318" s="11">
        <v>3.2574934472092609</v>
      </c>
      <c r="M318" s="11">
        <v>1.1120437686883198</v>
      </c>
      <c r="N318" s="11">
        <v>0.1033041777672578</v>
      </c>
      <c r="O318" s="11">
        <v>1.2927617411870331</v>
      </c>
      <c r="P318" s="10">
        <v>1</v>
      </c>
      <c r="Q318" s="10">
        <v>1707.1</v>
      </c>
      <c r="R318" s="10">
        <v>11.3</v>
      </c>
      <c r="S318" s="10">
        <v>1721</v>
      </c>
      <c r="T318" s="10">
        <v>15.4</v>
      </c>
      <c r="U318" s="17">
        <v>1690</v>
      </c>
      <c r="V318" s="10">
        <v>22.5</v>
      </c>
      <c r="W318" s="26">
        <v>1709.9</v>
      </c>
      <c r="X318" s="26">
        <v>10.9</v>
      </c>
      <c r="Y318" s="26"/>
      <c r="Z318" s="1">
        <v>-1.8</v>
      </c>
      <c r="AA318" s="8">
        <f t="shared" si="33"/>
        <v>-1.8343195266272261</v>
      </c>
    </row>
    <row r="319" spans="1:27" x14ac:dyDescent="0.3">
      <c r="A319" s="1">
        <v>107</v>
      </c>
      <c r="B319" s="1" t="s">
        <v>145</v>
      </c>
      <c r="C319" s="12">
        <v>382.99594054673321</v>
      </c>
      <c r="D319" s="12">
        <v>293.17137210047815</v>
      </c>
      <c r="E319" s="8">
        <f t="shared" si="31"/>
        <v>1.30638928965912</v>
      </c>
      <c r="F319" s="8">
        <f t="shared" si="32"/>
        <v>0.76546861484216</v>
      </c>
      <c r="G319" s="22">
        <v>4.4157224762744667</v>
      </c>
      <c r="H319" s="22">
        <v>2.6229768391532939</v>
      </c>
      <c r="I319" s="22">
        <v>0.30855291250089573</v>
      </c>
      <c r="J319" s="22">
        <v>2.174941967107574</v>
      </c>
      <c r="K319" s="9">
        <v>0.70051268503769359</v>
      </c>
      <c r="L319" s="11">
        <v>3.236462882297388</v>
      </c>
      <c r="M319" s="11">
        <v>2.2113248290239742</v>
      </c>
      <c r="N319" s="11">
        <v>0.1042406856650222</v>
      </c>
      <c r="O319" s="11">
        <v>1.8563855023311242</v>
      </c>
      <c r="P319" s="10">
        <v>0</v>
      </c>
      <c r="Q319" s="10">
        <v>1715.3</v>
      </c>
      <c r="R319" s="10">
        <v>21.3</v>
      </c>
      <c r="S319" s="10">
        <v>1735.8</v>
      </c>
      <c r="T319" s="10">
        <v>32.4</v>
      </c>
      <c r="U319" s="17">
        <v>1690.5</v>
      </c>
      <c r="V319" s="10">
        <v>34.4</v>
      </c>
      <c r="W319" s="26">
        <v>1714.1</v>
      </c>
      <c r="X319" s="26">
        <v>21.1</v>
      </c>
      <c r="Y319" s="26"/>
      <c r="Z319" s="1">
        <v>-2.7</v>
      </c>
      <c r="AA319" s="8">
        <f t="shared" si="33"/>
        <v>-2.6796805678793305</v>
      </c>
    </row>
    <row r="320" spans="1:27" x14ac:dyDescent="0.3">
      <c r="A320" s="1">
        <v>112</v>
      </c>
      <c r="B320" s="1" t="s">
        <v>145</v>
      </c>
      <c r="C320" s="12">
        <v>103.3971409798044</v>
      </c>
      <c r="D320" s="12">
        <v>71.503720037189382</v>
      </c>
      <c r="E320" s="8">
        <f t="shared" si="31"/>
        <v>1.4460386246481598</v>
      </c>
      <c r="F320" s="8">
        <f t="shared" si="32"/>
        <v>0.69154446012347226</v>
      </c>
      <c r="G320" s="22">
        <v>4.3590315048310986</v>
      </c>
      <c r="H320" s="22">
        <v>2.2871238260367099</v>
      </c>
      <c r="I320" s="22">
        <v>0.30548389251279001</v>
      </c>
      <c r="J320" s="22">
        <v>1.7397146654392379</v>
      </c>
      <c r="K320" s="9">
        <v>0.79880140814328204</v>
      </c>
      <c r="L320" s="11">
        <v>3.2717790507726678</v>
      </c>
      <c r="M320" s="11">
        <v>1.7750487297067785</v>
      </c>
      <c r="N320" s="11">
        <v>0.10358421468205931</v>
      </c>
      <c r="O320" s="11">
        <v>1.32409221483843</v>
      </c>
      <c r="P320" s="10">
        <v>0</v>
      </c>
      <c r="Q320" s="10">
        <v>1704.6</v>
      </c>
      <c r="R320" s="10">
        <v>18.5</v>
      </c>
      <c r="S320" s="10">
        <v>1716.1</v>
      </c>
      <c r="T320" s="10">
        <v>25.7</v>
      </c>
      <c r="U320" s="17">
        <v>1690.6</v>
      </c>
      <c r="V320" s="10">
        <v>24.9</v>
      </c>
      <c r="W320" s="26">
        <v>1702.8</v>
      </c>
      <c r="X320" s="26">
        <v>18.3</v>
      </c>
      <c r="Y320" s="26"/>
      <c r="Z320" s="1">
        <v>-1.5</v>
      </c>
      <c r="AA320" s="8">
        <f t="shared" si="33"/>
        <v>-1.508340234236357</v>
      </c>
    </row>
    <row r="321" spans="1:27" x14ac:dyDescent="0.3">
      <c r="A321" s="1">
        <v>33</v>
      </c>
      <c r="B321" s="1" t="s">
        <v>145</v>
      </c>
      <c r="C321" s="12">
        <v>155.21940086165691</v>
      </c>
      <c r="D321" s="12">
        <v>94.430246389496517</v>
      </c>
      <c r="E321" s="8">
        <f t="shared" si="31"/>
        <v>1.6437466468256718</v>
      </c>
      <c r="F321" s="8">
        <f t="shared" si="32"/>
        <v>0.60836626005057048</v>
      </c>
      <c r="G321" s="22">
        <v>4.2307241175119241</v>
      </c>
      <c r="H321" s="22">
        <v>1.6147842252796338</v>
      </c>
      <c r="I321" s="22">
        <v>0.29595174085211567</v>
      </c>
      <c r="J321" s="22">
        <v>1.1480197607597602</v>
      </c>
      <c r="K321" s="9">
        <v>0.41970264647245092</v>
      </c>
      <c r="L321" s="11">
        <v>3.3762010838278629</v>
      </c>
      <c r="M321" s="11">
        <v>1.213010132928249</v>
      </c>
      <c r="N321" s="11">
        <v>0.1036088847836989</v>
      </c>
      <c r="O321" s="11">
        <v>1.5790142787933603</v>
      </c>
      <c r="P321" s="10">
        <v>0</v>
      </c>
      <c r="Q321" s="10">
        <v>1680.1</v>
      </c>
      <c r="R321" s="10">
        <v>13</v>
      </c>
      <c r="S321" s="10">
        <v>1671.4</v>
      </c>
      <c r="T321" s="10">
        <v>16.600000000000001</v>
      </c>
      <c r="U321" s="17">
        <v>1690.8</v>
      </c>
      <c r="V321" s="10">
        <v>27.8</v>
      </c>
      <c r="W321" s="26">
        <v>1677.5</v>
      </c>
      <c r="X321" s="26">
        <v>12.1</v>
      </c>
      <c r="Y321" s="26"/>
      <c r="Z321" s="1">
        <v>1.1000000000000001</v>
      </c>
      <c r="AA321" s="8">
        <f t="shared" si="33"/>
        <v>1.1473858528507179</v>
      </c>
    </row>
    <row r="322" spans="1:27" x14ac:dyDescent="0.3">
      <c r="A322" s="1">
        <v>10</v>
      </c>
      <c r="B322" s="1" t="s">
        <v>145</v>
      </c>
      <c r="C322" s="12">
        <v>293.5368119382203</v>
      </c>
      <c r="D322" s="12">
        <v>148.13563059450544</v>
      </c>
      <c r="E322" s="8">
        <f t="shared" si="31"/>
        <v>1.9815409078841022</v>
      </c>
      <c r="F322" s="8">
        <f t="shared" si="32"/>
        <v>0.50465776205841961</v>
      </c>
      <c r="G322" s="22">
        <v>4.2633198442164897</v>
      </c>
      <c r="H322" s="22">
        <v>1.5558860791724589</v>
      </c>
      <c r="I322" s="22">
        <v>0.29758686090190412</v>
      </c>
      <c r="J322" s="22">
        <v>1.4184650216205958</v>
      </c>
      <c r="K322" s="9">
        <v>0.47284995245616251</v>
      </c>
      <c r="L322" s="11">
        <v>3.3611453688139332</v>
      </c>
      <c r="M322" s="11">
        <v>1.491059627674437</v>
      </c>
      <c r="N322" s="11">
        <v>0.1039670168405057</v>
      </c>
      <c r="O322" s="11">
        <v>1.5418884673374649</v>
      </c>
      <c r="P322" s="10">
        <v>0</v>
      </c>
      <c r="Q322" s="10">
        <v>1686.2</v>
      </c>
      <c r="R322" s="10">
        <v>12.5</v>
      </c>
      <c r="S322" s="10">
        <v>1681.4</v>
      </c>
      <c r="T322" s="10">
        <v>20.6</v>
      </c>
      <c r="U322" s="17">
        <v>1692.3</v>
      </c>
      <c r="V322" s="10">
        <v>27.7</v>
      </c>
      <c r="W322" s="26">
        <v>1685.7</v>
      </c>
      <c r="X322" s="26">
        <v>12.4</v>
      </c>
      <c r="Y322" s="26"/>
      <c r="Z322" s="1">
        <v>0.65</v>
      </c>
      <c r="AA322" s="8">
        <f t="shared" si="33"/>
        <v>0.6440938367901623</v>
      </c>
    </row>
    <row r="323" spans="1:27" x14ac:dyDescent="0.3">
      <c r="A323" s="1">
        <v>119</v>
      </c>
      <c r="B323" s="1" t="s">
        <v>145</v>
      </c>
      <c r="C323" s="12">
        <v>353.30657545690121</v>
      </c>
      <c r="D323" s="12">
        <v>253.69836985727412</v>
      </c>
      <c r="E323" s="8">
        <f t="shared" si="31"/>
        <v>1.3926245393522425</v>
      </c>
      <c r="F323" s="8">
        <f t="shared" si="32"/>
        <v>0.71806863353501893</v>
      </c>
      <c r="G323" s="22">
        <v>4.3498537039039444</v>
      </c>
      <c r="H323" s="22">
        <v>2.6794221184720439</v>
      </c>
      <c r="I323" s="22">
        <v>0.304091827111307</v>
      </c>
      <c r="J323" s="22">
        <v>2.1770664810043718</v>
      </c>
      <c r="K323" s="9">
        <v>0.65353372939344734</v>
      </c>
      <c r="L323" s="11">
        <v>3.2852469490656202</v>
      </c>
      <c r="M323" s="11">
        <v>2.1535830429932918</v>
      </c>
      <c r="N323" s="11">
        <v>0.1040530790933319</v>
      </c>
      <c r="O323" s="11">
        <v>2.19535400370436</v>
      </c>
      <c r="P323" s="10">
        <v>0</v>
      </c>
      <c r="Q323" s="10">
        <v>1702.9</v>
      </c>
      <c r="R323" s="10">
        <v>21.7</v>
      </c>
      <c r="S323" s="10">
        <v>1711.1</v>
      </c>
      <c r="T323" s="10">
        <v>32.1</v>
      </c>
      <c r="U323" s="17">
        <v>1692.8</v>
      </c>
      <c r="V323" s="10">
        <v>37.4</v>
      </c>
      <c r="W323" s="26">
        <v>1703.1</v>
      </c>
      <c r="X323" s="26">
        <v>21.6</v>
      </c>
      <c r="Y323" s="26"/>
      <c r="Z323" s="1">
        <v>-1.1000000000000001</v>
      </c>
      <c r="AA323" s="8">
        <f t="shared" si="33"/>
        <v>-1.0810491493383694</v>
      </c>
    </row>
    <row r="324" spans="1:27" x14ac:dyDescent="0.3">
      <c r="A324" s="1">
        <v>98</v>
      </c>
      <c r="B324" s="1" t="s">
        <v>145</v>
      </c>
      <c r="C324" s="12">
        <v>308.57290179696378</v>
      </c>
      <c r="D324" s="12">
        <v>207.48344159656122</v>
      </c>
      <c r="E324" s="8">
        <f t="shared" si="31"/>
        <v>1.4872170011376848</v>
      </c>
      <c r="F324" s="8">
        <f t="shared" si="32"/>
        <v>0.67239683195863431</v>
      </c>
      <c r="G324" s="22">
        <v>4.3658164733705851</v>
      </c>
      <c r="H324" s="22">
        <v>1.3376372375742547</v>
      </c>
      <c r="I324" s="22">
        <v>0.30492986436641623</v>
      </c>
      <c r="J324" s="22">
        <v>0.9933184189930454</v>
      </c>
      <c r="K324" s="9">
        <v>0.4155348751260301</v>
      </c>
      <c r="L324" s="11">
        <v>3.271006904553841</v>
      </c>
      <c r="M324" s="11">
        <v>1.0303718362933303</v>
      </c>
      <c r="N324" s="11">
        <v>0.10369197047959</v>
      </c>
      <c r="O324" s="11">
        <v>1.3175456065027651</v>
      </c>
      <c r="P324" s="10">
        <v>0</v>
      </c>
      <c r="Q324" s="10">
        <v>1705.9</v>
      </c>
      <c r="R324" s="10">
        <v>10.8</v>
      </c>
      <c r="S324" s="10">
        <v>1716.1</v>
      </c>
      <c r="T324" s="10">
        <v>14.7</v>
      </c>
      <c r="U324" s="17">
        <v>1693.5</v>
      </c>
      <c r="V324" s="10">
        <v>23.4</v>
      </c>
      <c r="W324" s="26">
        <v>1708.5</v>
      </c>
      <c r="X324" s="26">
        <v>10.199999999999999</v>
      </c>
      <c r="Y324" s="26"/>
      <c r="Z324" s="1">
        <v>-1.3</v>
      </c>
      <c r="AA324" s="8">
        <f t="shared" si="33"/>
        <v>-1.3345143194567441</v>
      </c>
    </row>
    <row r="325" spans="1:27" x14ac:dyDescent="0.3">
      <c r="A325" s="1">
        <v>62</v>
      </c>
      <c r="B325" s="1" t="s">
        <v>145</v>
      </c>
      <c r="C325" s="12">
        <v>217.51555334598481</v>
      </c>
      <c r="D325" s="12">
        <v>115.5239953684338</v>
      </c>
      <c r="E325" s="8">
        <f t="shared" si="31"/>
        <v>1.882860375909571</v>
      </c>
      <c r="F325" s="8">
        <f t="shared" si="32"/>
        <v>0.53110682703539325</v>
      </c>
      <c r="G325" s="22">
        <v>4.483209346926448</v>
      </c>
      <c r="H325" s="22">
        <v>2.7767936321549178</v>
      </c>
      <c r="I325" s="22">
        <v>0.31291415039767678</v>
      </c>
      <c r="J325" s="22">
        <v>2.7648242086641921</v>
      </c>
      <c r="K325" s="9">
        <v>0.47296166134210021</v>
      </c>
      <c r="L325" s="11">
        <v>3.195798768223018</v>
      </c>
      <c r="M325" s="11">
        <v>2.9534103568922441</v>
      </c>
      <c r="N325" s="11">
        <v>0.10494372792337391</v>
      </c>
      <c r="O325" s="11">
        <v>3.1289084316462161</v>
      </c>
      <c r="P325" s="10">
        <v>0</v>
      </c>
      <c r="Q325" s="10">
        <v>1727.8</v>
      </c>
      <c r="R325" s="10">
        <v>22.6</v>
      </c>
      <c r="S325" s="10">
        <v>1755.5</v>
      </c>
      <c r="T325" s="10">
        <v>41.6</v>
      </c>
      <c r="U325" s="17">
        <v>1694.5</v>
      </c>
      <c r="V325" s="10">
        <v>51.4</v>
      </c>
      <c r="W325" s="26">
        <v>1729.1</v>
      </c>
      <c r="X325" s="26">
        <v>22.4</v>
      </c>
      <c r="Y325" s="26"/>
      <c r="Z325" s="1">
        <v>-3.6</v>
      </c>
      <c r="AA325" s="8">
        <f t="shared" si="33"/>
        <v>-3.5998819710829224</v>
      </c>
    </row>
    <row r="326" spans="1:27" x14ac:dyDescent="0.3">
      <c r="A326" s="1">
        <v>76</v>
      </c>
      <c r="B326" s="1" t="s">
        <v>145</v>
      </c>
      <c r="C326" s="12">
        <v>549.90904160125035</v>
      </c>
      <c r="D326" s="12">
        <v>316.94320626612597</v>
      </c>
      <c r="E326" s="8">
        <f t="shared" si="31"/>
        <v>1.7350396876452092</v>
      </c>
      <c r="F326" s="11">
        <f t="shared" si="32"/>
        <v>0.57635569210361814</v>
      </c>
      <c r="G326" s="22">
        <v>4.2399054012930382</v>
      </c>
      <c r="H326" s="22">
        <v>1.3722508466946752</v>
      </c>
      <c r="I326" s="22">
        <v>0.29604912545339418</v>
      </c>
      <c r="J326" s="22">
        <v>1.2194896577440519</v>
      </c>
      <c r="K326" s="9">
        <v>0.65434367716382713</v>
      </c>
      <c r="L326" s="11">
        <v>3.3720407556041212</v>
      </c>
      <c r="M326" s="11">
        <v>1.2391426599700595</v>
      </c>
      <c r="N326" s="11">
        <v>0.10405724029174231</v>
      </c>
      <c r="O326" s="11">
        <v>1.1005078885595894</v>
      </c>
      <c r="P326" s="10">
        <v>0</v>
      </c>
      <c r="Q326" s="10">
        <v>1681.8</v>
      </c>
      <c r="R326" s="10">
        <v>11</v>
      </c>
      <c r="S326" s="10">
        <v>1671.4</v>
      </c>
      <c r="T326" s="10">
        <v>17.600000000000001</v>
      </c>
      <c r="U326" s="17">
        <v>1694.7</v>
      </c>
      <c r="V326" s="10">
        <v>19.600000000000001</v>
      </c>
      <c r="W326" s="26">
        <v>1682.1</v>
      </c>
      <c r="X326" s="26">
        <v>11.1</v>
      </c>
      <c r="Y326" s="26"/>
      <c r="Z326" s="1">
        <v>1.4</v>
      </c>
      <c r="AA326" s="8">
        <f t="shared" si="33"/>
        <v>1.3748746090753485</v>
      </c>
    </row>
    <row r="327" spans="1:27" x14ac:dyDescent="0.3">
      <c r="A327" s="1">
        <v>26</v>
      </c>
      <c r="B327" s="1" t="s">
        <v>145</v>
      </c>
      <c r="C327" s="12">
        <v>190.38298927719089</v>
      </c>
      <c r="D327" s="12">
        <v>103.68348531466613</v>
      </c>
      <c r="E327" s="8">
        <f t="shared" si="31"/>
        <v>1.8361939579808959</v>
      </c>
      <c r="F327" s="11">
        <f t="shared" si="32"/>
        <v>0.54460477644726257</v>
      </c>
      <c r="G327" s="22">
        <v>4.2691882456135168</v>
      </c>
      <c r="H327" s="22">
        <v>3.5647150334376518</v>
      </c>
      <c r="I327" s="22">
        <v>0.2981917192446521</v>
      </c>
      <c r="J327" s="22">
        <v>2.7574568049902242</v>
      </c>
      <c r="K327" s="9">
        <v>0.77825322459980784</v>
      </c>
      <c r="L327" s="11">
        <v>3.3595026171458242</v>
      </c>
      <c r="M327" s="11">
        <v>2.7395432277262639</v>
      </c>
      <c r="N327" s="11">
        <v>0.1042614011890725</v>
      </c>
      <c r="O327" s="11">
        <v>2.3053428628221782</v>
      </c>
      <c r="P327" s="10">
        <v>0</v>
      </c>
      <c r="Q327" s="10">
        <v>1687.4</v>
      </c>
      <c r="R327" s="10">
        <v>28.7</v>
      </c>
      <c r="S327" s="10">
        <v>1681.4</v>
      </c>
      <c r="T327" s="10">
        <v>40</v>
      </c>
      <c r="U327" s="17">
        <v>1694.9</v>
      </c>
      <c r="V327" s="10">
        <v>40.4</v>
      </c>
      <c r="W327" s="26">
        <v>1688</v>
      </c>
      <c r="X327" s="26">
        <v>28.7</v>
      </c>
      <c r="Y327" s="26"/>
      <c r="Z327" s="1">
        <v>0.8</v>
      </c>
      <c r="AA327" s="8">
        <f t="shared" si="33"/>
        <v>0.79650716856451709</v>
      </c>
    </row>
    <row r="328" spans="1:27" x14ac:dyDescent="0.3">
      <c r="A328" s="1">
        <v>168</v>
      </c>
      <c r="B328" s="1" t="s">
        <v>23</v>
      </c>
      <c r="C328" s="12">
        <v>325.77023149398173</v>
      </c>
      <c r="D328" s="12">
        <v>234.5596597614782</v>
      </c>
      <c r="E328" s="8">
        <f t="shared" si="31"/>
        <v>1.3888587314001684</v>
      </c>
      <c r="F328" s="8">
        <f t="shared" si="32"/>
        <v>0.7200156339816195</v>
      </c>
      <c r="G328" s="22">
        <v>4.4269059009739928</v>
      </c>
      <c r="H328" s="22">
        <v>3.7699155689886519</v>
      </c>
      <c r="I328" s="22">
        <v>0.30929667287978391</v>
      </c>
      <c r="J328" s="22">
        <v>2.5196257133742019</v>
      </c>
      <c r="K328" s="9">
        <v>0.48986316582489858</v>
      </c>
      <c r="L328" s="11">
        <v>3.233317075253261</v>
      </c>
      <c r="M328" s="11">
        <v>2.6495494854958701</v>
      </c>
      <c r="N328" s="11">
        <v>0.1044181958392459</v>
      </c>
      <c r="O328" s="11">
        <v>3.3999044147546398</v>
      </c>
      <c r="P328" s="10">
        <v>0</v>
      </c>
      <c r="Q328" s="10">
        <v>1717.4</v>
      </c>
      <c r="R328" s="10">
        <v>30.6</v>
      </c>
      <c r="S328" s="10">
        <v>1735.8</v>
      </c>
      <c r="T328" s="10">
        <v>37.6</v>
      </c>
      <c r="U328" s="17">
        <v>1695.1</v>
      </c>
      <c r="V328" s="10">
        <v>60.6</v>
      </c>
      <c r="W328" s="26">
        <v>1722.9</v>
      </c>
      <c r="X328" s="26">
        <v>28.4</v>
      </c>
      <c r="Y328" s="26"/>
      <c r="Z328" s="1">
        <v>-2.4</v>
      </c>
      <c r="AA328" s="8">
        <f t="shared" si="33"/>
        <v>-2.401038286826747</v>
      </c>
    </row>
    <row r="329" spans="1:27" x14ac:dyDescent="0.3">
      <c r="A329" s="1">
        <v>60</v>
      </c>
      <c r="B329" s="1" t="s">
        <v>31</v>
      </c>
      <c r="C329" s="12">
        <v>223.98687707460729</v>
      </c>
      <c r="D329" s="12">
        <v>163.81857118210607</v>
      </c>
      <c r="E329" s="8">
        <f t="shared" ref="E329:E360" si="34">C329/D329</f>
        <v>1.3672862329242035</v>
      </c>
      <c r="F329" s="8">
        <f t="shared" ref="F329:F360" si="35">D329/C329</f>
        <v>0.73137575433734048</v>
      </c>
      <c r="G329" s="22">
        <v>4.3707538916835373</v>
      </c>
      <c r="H329" s="22">
        <v>2.3144044073872641</v>
      </c>
      <c r="I329" s="22">
        <v>0.30548625337334168</v>
      </c>
      <c r="J329" s="22">
        <v>1.8711223722692654</v>
      </c>
      <c r="K329" s="9">
        <v>0.36480987671244902</v>
      </c>
      <c r="L329" s="11">
        <v>3.271728617194082</v>
      </c>
      <c r="M329" s="11">
        <v>1.8637202078855617</v>
      </c>
      <c r="N329" s="11">
        <v>0.10423179494898931</v>
      </c>
      <c r="O329" s="11">
        <v>2.384437599014896</v>
      </c>
      <c r="P329" s="10">
        <v>1</v>
      </c>
      <c r="Q329" s="10">
        <v>1706.9</v>
      </c>
      <c r="R329" s="10">
        <v>18.7</v>
      </c>
      <c r="S329" s="10">
        <v>1716.1</v>
      </c>
      <c r="T329" s="10">
        <v>27.6</v>
      </c>
      <c r="U329" s="17">
        <v>1695.6</v>
      </c>
      <c r="V329" s="10">
        <v>43.1</v>
      </c>
      <c r="W329" s="26">
        <v>1708.9</v>
      </c>
      <c r="X329" s="26">
        <v>17.7</v>
      </c>
      <c r="Y329" s="26"/>
      <c r="Z329" s="1">
        <v>-1.2</v>
      </c>
      <c r="AA329" s="8">
        <f t="shared" ref="AA329:AA360" si="36">100-(100*(S329/U329))</f>
        <v>-1.2090115593300226</v>
      </c>
    </row>
    <row r="330" spans="1:27" x14ac:dyDescent="0.3">
      <c r="A330" s="1">
        <v>102</v>
      </c>
      <c r="B330" s="1" t="s">
        <v>145</v>
      </c>
      <c r="C330" s="12">
        <v>654.85531389096468</v>
      </c>
      <c r="D330" s="12">
        <v>636.34128521942296</v>
      </c>
      <c r="E330" s="8">
        <f t="shared" si="34"/>
        <v>1.029094495519268</v>
      </c>
      <c r="F330" s="11">
        <f t="shared" si="35"/>
        <v>0.97172806224700747</v>
      </c>
      <c r="G330" s="22">
        <v>4.386311110711846</v>
      </c>
      <c r="H330" s="22">
        <v>3.8185666198757322</v>
      </c>
      <c r="I330" s="22">
        <v>0.30550215113984808</v>
      </c>
      <c r="J330" s="22">
        <v>3.4059008097490602</v>
      </c>
      <c r="K330" s="9">
        <v>0.40236722871257319</v>
      </c>
      <c r="L330" s="11">
        <v>3.2745490053778021</v>
      </c>
      <c r="M330" s="11">
        <v>3.2523663862797081</v>
      </c>
      <c r="N330" s="11">
        <v>0.1054339763075169</v>
      </c>
      <c r="O330" s="11">
        <v>3.8089982210514459</v>
      </c>
      <c r="P330" s="10">
        <v>0</v>
      </c>
      <c r="Q330" s="10">
        <v>1709.7</v>
      </c>
      <c r="R330" s="10">
        <v>30.9</v>
      </c>
      <c r="S330" s="10">
        <v>1721</v>
      </c>
      <c r="T330" s="10">
        <v>50.4</v>
      </c>
      <c r="U330" s="17">
        <v>1695.9</v>
      </c>
      <c r="V330" s="10">
        <v>71.599999999999994</v>
      </c>
      <c r="W330" s="26">
        <v>1711.3</v>
      </c>
      <c r="X330" s="26">
        <v>30.1</v>
      </c>
      <c r="Y330" s="26"/>
      <c r="Z330" s="1">
        <v>-1.5</v>
      </c>
      <c r="AA330" s="8">
        <f t="shared" si="36"/>
        <v>-1.4800400967038172</v>
      </c>
    </row>
    <row r="331" spans="1:27" x14ac:dyDescent="0.3">
      <c r="A331" s="1">
        <v>113</v>
      </c>
      <c r="B331" s="1" t="s">
        <v>145</v>
      </c>
      <c r="C331" s="12">
        <v>146.24288477424091</v>
      </c>
      <c r="D331" s="12">
        <v>121.72555037974701</v>
      </c>
      <c r="E331" s="8">
        <f t="shared" si="34"/>
        <v>1.2014148575874761</v>
      </c>
      <c r="F331" s="8">
        <f t="shared" si="35"/>
        <v>0.83235195043955834</v>
      </c>
      <c r="G331" s="22">
        <v>4.415571843172998</v>
      </c>
      <c r="H331" s="22">
        <v>1.9531412666591614</v>
      </c>
      <c r="I331" s="22">
        <v>0.30807916442889149</v>
      </c>
      <c r="J331" s="22">
        <v>1.1542992708588309</v>
      </c>
      <c r="K331" s="9">
        <v>0.59365454886118785</v>
      </c>
      <c r="L331" s="11">
        <v>3.238783998802961</v>
      </c>
      <c r="M331" s="11">
        <v>1.1925349854303282</v>
      </c>
      <c r="N331" s="11">
        <v>0.1041025862454701</v>
      </c>
      <c r="O331" s="11">
        <v>1.5758301642097936</v>
      </c>
      <c r="P331" s="10">
        <v>0</v>
      </c>
      <c r="Q331" s="10">
        <v>1715.3</v>
      </c>
      <c r="R331" s="10">
        <v>15.8</v>
      </c>
      <c r="S331" s="10">
        <v>1730.9</v>
      </c>
      <c r="T331" s="10">
        <v>17.2</v>
      </c>
      <c r="U331" s="17">
        <v>1696.5</v>
      </c>
      <c r="V331" s="10">
        <v>28.4</v>
      </c>
      <c r="W331" s="26">
        <v>1721.5</v>
      </c>
      <c r="X331" s="26">
        <v>14.5</v>
      </c>
      <c r="Y331" s="26"/>
      <c r="Z331" s="1">
        <v>-2</v>
      </c>
      <c r="AA331" s="8">
        <f t="shared" si="36"/>
        <v>-2.0277040966696092</v>
      </c>
    </row>
    <row r="332" spans="1:27" x14ac:dyDescent="0.3">
      <c r="A332" s="1">
        <v>194</v>
      </c>
      <c r="B332" s="1" t="s">
        <v>145</v>
      </c>
      <c r="C332" s="12">
        <v>108.80036166622349</v>
      </c>
      <c r="D332" s="12">
        <v>85.733017819447923</v>
      </c>
      <c r="E332" s="8">
        <f t="shared" si="34"/>
        <v>1.2690602107971394</v>
      </c>
      <c r="F332" s="8">
        <f t="shared" si="35"/>
        <v>0.78798467676475836</v>
      </c>
      <c r="G332" s="22">
        <v>4.4042807119112908</v>
      </c>
      <c r="H332" s="22">
        <v>2.6786695458437202</v>
      </c>
      <c r="I332" s="22">
        <v>0.3074163934004811</v>
      </c>
      <c r="J332" s="22">
        <v>2.2554267186888421</v>
      </c>
      <c r="K332" s="9">
        <v>0.50696570988187817</v>
      </c>
      <c r="L332" s="11">
        <v>3.2601787908815911</v>
      </c>
      <c r="M332" s="11">
        <v>2.4769822570334319</v>
      </c>
      <c r="N332" s="11">
        <v>0.1041248384552195</v>
      </c>
      <c r="O332" s="11">
        <v>2.5662168476898102</v>
      </c>
      <c r="P332" s="10">
        <v>0</v>
      </c>
      <c r="Q332" s="10">
        <v>1713.1</v>
      </c>
      <c r="R332" s="10">
        <v>21.7</v>
      </c>
      <c r="S332" s="10">
        <v>1725.9</v>
      </c>
      <c r="T332" s="10">
        <v>33.5</v>
      </c>
      <c r="U332" s="17">
        <v>1697.4</v>
      </c>
      <c r="V332" s="10">
        <v>44.7</v>
      </c>
      <c r="W332" s="26">
        <v>1714.6</v>
      </c>
      <c r="X332" s="26">
        <v>21.4</v>
      </c>
      <c r="Y332" s="26"/>
      <c r="Z332" s="1">
        <v>-1.7</v>
      </c>
      <c r="AA332" s="8">
        <f t="shared" si="36"/>
        <v>-1.6790385295157222</v>
      </c>
    </row>
    <row r="333" spans="1:27" x14ac:dyDescent="0.3">
      <c r="A333" s="1">
        <v>56</v>
      </c>
      <c r="B333" s="1" t="s">
        <v>31</v>
      </c>
      <c r="C333" s="12">
        <v>251.2414035696558</v>
      </c>
      <c r="D333" s="12">
        <v>158.55711557303155</v>
      </c>
      <c r="E333" s="8">
        <f t="shared" si="34"/>
        <v>1.5845482724736739</v>
      </c>
      <c r="F333" s="8">
        <f t="shared" si="35"/>
        <v>0.63109468949082725</v>
      </c>
      <c r="G333" s="22">
        <v>4.375804696536143</v>
      </c>
      <c r="H333" s="22">
        <v>2.0803535294571982</v>
      </c>
      <c r="I333" s="22">
        <v>0.30502706873658969</v>
      </c>
      <c r="J333" s="22">
        <v>1.9995265691898838</v>
      </c>
      <c r="K333" s="9">
        <v>0.37878144296795219</v>
      </c>
      <c r="L333" s="11">
        <v>3.2766730221441338</v>
      </c>
      <c r="M333" s="11">
        <v>2.0579918168592219</v>
      </c>
      <c r="N333" s="11">
        <v>0.10427814333352201</v>
      </c>
      <c r="O333" s="11">
        <v>2.2392489593008662</v>
      </c>
      <c r="P333" s="10">
        <v>1</v>
      </c>
      <c r="Q333" s="10">
        <v>1707.8</v>
      </c>
      <c r="R333" s="10">
        <v>16.8</v>
      </c>
      <c r="S333" s="10">
        <v>1716.1</v>
      </c>
      <c r="T333" s="10">
        <v>29.5</v>
      </c>
      <c r="U333" s="17">
        <v>1697.7</v>
      </c>
      <c r="V333" s="10">
        <v>41.1</v>
      </c>
      <c r="W333" s="26">
        <v>1708.8</v>
      </c>
      <c r="X333" s="26">
        <v>16.5</v>
      </c>
      <c r="Y333" s="26"/>
      <c r="Z333" s="1">
        <v>-1.1000000000000001</v>
      </c>
      <c r="AA333" s="8">
        <f t="shared" si="36"/>
        <v>-1.0838192849148811</v>
      </c>
    </row>
    <row r="334" spans="1:27" x14ac:dyDescent="0.3">
      <c r="A334" s="1">
        <v>144</v>
      </c>
      <c r="B334" s="1" t="s">
        <v>145</v>
      </c>
      <c r="C334" s="12">
        <v>538.28012914812246</v>
      </c>
      <c r="D334" s="12">
        <v>140.97196777232602</v>
      </c>
      <c r="E334" s="8">
        <f t="shared" si="34"/>
        <v>3.818348694809035</v>
      </c>
      <c r="F334" s="8">
        <f t="shared" si="35"/>
        <v>0.26189331565225538</v>
      </c>
      <c r="G334" s="22">
        <v>4.3482685994693977</v>
      </c>
      <c r="H334" s="22">
        <v>3.1036791065638138</v>
      </c>
      <c r="I334" s="22">
        <v>0.30252231157010789</v>
      </c>
      <c r="J334" s="22">
        <v>2.8555030912308701</v>
      </c>
      <c r="K334" s="9">
        <v>0.89456057806691425</v>
      </c>
      <c r="L334" s="11">
        <v>3.3047098013735021</v>
      </c>
      <c r="M334" s="11">
        <v>2.765205821934356</v>
      </c>
      <c r="N334" s="11">
        <v>0.10369004105734619</v>
      </c>
      <c r="O334" s="11">
        <v>1.35026007611368</v>
      </c>
      <c r="P334" s="10">
        <v>0</v>
      </c>
      <c r="Q334" s="10">
        <v>1702.5</v>
      </c>
      <c r="R334" s="10">
        <v>25.1</v>
      </c>
      <c r="S334" s="10">
        <v>1706.2</v>
      </c>
      <c r="T334" s="10">
        <v>42</v>
      </c>
      <c r="U334" s="17">
        <v>1698</v>
      </c>
      <c r="V334" s="10">
        <v>25.1</v>
      </c>
      <c r="W334" s="26">
        <v>1700.3</v>
      </c>
      <c r="X334" s="26">
        <v>21</v>
      </c>
      <c r="Y334" s="26"/>
      <c r="Z334" s="1">
        <v>-0.48</v>
      </c>
      <c r="AA334" s="8">
        <f t="shared" si="36"/>
        <v>-0.48292108362780084</v>
      </c>
    </row>
    <row r="335" spans="1:27" x14ac:dyDescent="0.3">
      <c r="A335" s="1">
        <v>136</v>
      </c>
      <c r="B335" s="1" t="s">
        <v>145</v>
      </c>
      <c r="C335" s="12">
        <v>121.786682473222</v>
      </c>
      <c r="D335" s="12">
        <v>75.280118561851452</v>
      </c>
      <c r="E335" s="8">
        <f t="shared" si="34"/>
        <v>1.6177801629411614</v>
      </c>
      <c r="F335" s="11">
        <f t="shared" si="35"/>
        <v>0.61813095679327468</v>
      </c>
      <c r="G335" s="22">
        <v>4.5645406862705951</v>
      </c>
      <c r="H335" s="22">
        <v>3.7044105270560199</v>
      </c>
      <c r="I335" s="22">
        <v>0.31762252586615303</v>
      </c>
      <c r="J335" s="22">
        <v>2.3367367233386078</v>
      </c>
      <c r="K335" s="9">
        <v>0.60582236587068561</v>
      </c>
      <c r="L335" s="11">
        <v>3.1497019014966798</v>
      </c>
      <c r="M335" s="11">
        <v>2.5626132839623721</v>
      </c>
      <c r="N335" s="11">
        <v>0.10451332373106011</v>
      </c>
      <c r="O335" s="11">
        <v>2.9354271256686961</v>
      </c>
      <c r="P335" s="10">
        <v>0</v>
      </c>
      <c r="Q335" s="10">
        <v>1742.9</v>
      </c>
      <c r="R335" s="10">
        <v>30.2</v>
      </c>
      <c r="S335" s="10">
        <v>1780</v>
      </c>
      <c r="T335" s="10">
        <v>35.6</v>
      </c>
      <c r="U335" s="17">
        <v>1698.7</v>
      </c>
      <c r="V335" s="10">
        <v>53.2</v>
      </c>
      <c r="W335" s="26">
        <v>1753.4</v>
      </c>
      <c r="X335" s="26">
        <v>28.3</v>
      </c>
      <c r="Y335" s="26"/>
      <c r="Z335" s="1">
        <v>-4.8</v>
      </c>
      <c r="AA335" s="8">
        <f t="shared" si="36"/>
        <v>-4.7860128333431504</v>
      </c>
    </row>
    <row r="336" spans="1:27" x14ac:dyDescent="0.3">
      <c r="A336" s="1">
        <v>167</v>
      </c>
      <c r="B336" s="1" t="s">
        <v>34</v>
      </c>
      <c r="C336" s="12">
        <v>188.340261597124</v>
      </c>
      <c r="D336" s="12">
        <v>135.83774159354311</v>
      </c>
      <c r="E336" s="8">
        <f t="shared" si="34"/>
        <v>1.3865090761055212</v>
      </c>
      <c r="F336" s="8">
        <f t="shared" si="35"/>
        <v>0.72123581246856139</v>
      </c>
      <c r="G336" s="22">
        <v>4.5079542985484542</v>
      </c>
      <c r="H336" s="22">
        <v>2.460800550439338</v>
      </c>
      <c r="I336" s="22">
        <v>0.31383956030010551</v>
      </c>
      <c r="J336" s="22">
        <v>1.8545814424078442</v>
      </c>
      <c r="K336" s="9">
        <v>0.58410562786223064</v>
      </c>
      <c r="L336" s="11">
        <v>3.1872594276168988</v>
      </c>
      <c r="M336" s="11">
        <v>1.9792893546541015</v>
      </c>
      <c r="N336" s="11">
        <v>0.1037465400764552</v>
      </c>
      <c r="O336" s="11">
        <v>2.0632978782953102</v>
      </c>
      <c r="P336" s="10">
        <v>2</v>
      </c>
      <c r="Q336" s="10">
        <v>1732.4</v>
      </c>
      <c r="R336" s="10">
        <v>20</v>
      </c>
      <c r="S336" s="10">
        <v>1760.4</v>
      </c>
      <c r="T336" s="10">
        <v>28</v>
      </c>
      <c r="U336" s="17">
        <v>1698.9</v>
      </c>
      <c r="V336" s="10">
        <v>36.799999999999997</v>
      </c>
      <c r="W336" s="26">
        <v>1736.2</v>
      </c>
      <c r="X336" s="26">
        <v>19.600000000000001</v>
      </c>
      <c r="Y336" s="26"/>
      <c r="Z336" s="1">
        <v>-3.6</v>
      </c>
      <c r="AA336" s="8">
        <f t="shared" si="36"/>
        <v>-3.6199894049090631</v>
      </c>
    </row>
    <row r="337" spans="1:27" x14ac:dyDescent="0.3">
      <c r="A337" s="1">
        <v>149</v>
      </c>
      <c r="B337" s="1" t="s">
        <v>145</v>
      </c>
      <c r="C337" s="12">
        <v>120.79049214214071</v>
      </c>
      <c r="D337" s="12">
        <v>77.07646359684378</v>
      </c>
      <c r="E337" s="8">
        <f t="shared" si="34"/>
        <v>1.5671514559093884</v>
      </c>
      <c r="F337" s="8">
        <f t="shared" si="35"/>
        <v>0.63810041858380484</v>
      </c>
      <c r="G337" s="22">
        <v>4.4218787494675604</v>
      </c>
      <c r="H337" s="22">
        <v>2.222035666505874</v>
      </c>
      <c r="I337" s="22">
        <v>0.30784169662782979</v>
      </c>
      <c r="J337" s="22">
        <v>1.1222469175845737</v>
      </c>
      <c r="K337" s="9">
        <v>0.23828388977730219</v>
      </c>
      <c r="L337" s="11">
        <v>3.241514593929756</v>
      </c>
      <c r="M337" s="11">
        <v>1.1381442545368006</v>
      </c>
      <c r="N337" s="11">
        <v>0.1036221764674297</v>
      </c>
      <c r="O337" s="11">
        <v>2.2323153158174458</v>
      </c>
      <c r="P337" s="10">
        <v>0</v>
      </c>
      <c r="Q337" s="10">
        <v>1716.5</v>
      </c>
      <c r="R337" s="10">
        <v>18</v>
      </c>
      <c r="S337" s="10">
        <v>1730.9</v>
      </c>
      <c r="T337" s="10">
        <v>16.7</v>
      </c>
      <c r="U337" s="17">
        <v>1699</v>
      </c>
      <c r="V337" s="10">
        <v>40.4</v>
      </c>
      <c r="W337" s="26">
        <v>1724.3</v>
      </c>
      <c r="X337" s="26">
        <v>13.6</v>
      </c>
      <c r="Y337" s="26"/>
      <c r="Z337" s="1">
        <v>-1.9</v>
      </c>
      <c r="AA337" s="8">
        <f t="shared" si="36"/>
        <v>-1.8775750441436116</v>
      </c>
    </row>
    <row r="338" spans="1:27" x14ac:dyDescent="0.3">
      <c r="A338" s="1">
        <v>103</v>
      </c>
      <c r="B338" s="1" t="s">
        <v>145</v>
      </c>
      <c r="C338" s="12">
        <v>198.55026340579701</v>
      </c>
      <c r="D338" s="12">
        <v>151.95962880995953</v>
      </c>
      <c r="E338" s="8">
        <f t="shared" si="34"/>
        <v>1.3065987654793738</v>
      </c>
      <c r="F338" s="8">
        <f t="shared" si="35"/>
        <v>0.76534589379710094</v>
      </c>
      <c r="G338" s="22">
        <v>4.3505474159907012</v>
      </c>
      <c r="H338" s="22">
        <v>1.9990352326049836</v>
      </c>
      <c r="I338" s="22">
        <v>0.30343877624746779</v>
      </c>
      <c r="J338" s="22">
        <v>1.5008556926150811</v>
      </c>
      <c r="K338" s="9">
        <v>0.40310609516696122</v>
      </c>
      <c r="L338" s="11">
        <v>3.2887821304795448</v>
      </c>
      <c r="M338" s="11">
        <v>1.5235033081594154</v>
      </c>
      <c r="N338" s="11">
        <v>0.1040206757026883</v>
      </c>
      <c r="O338" s="11">
        <v>1.9616686189018966</v>
      </c>
      <c r="P338" s="10">
        <v>0</v>
      </c>
      <c r="Q338" s="10">
        <v>1703.1</v>
      </c>
      <c r="R338" s="10">
        <v>16.2</v>
      </c>
      <c r="S338" s="10">
        <v>1706.2</v>
      </c>
      <c r="T338" s="10">
        <v>22.1</v>
      </c>
      <c r="U338" s="17">
        <v>1699.3</v>
      </c>
      <c r="V338" s="10">
        <v>35.299999999999997</v>
      </c>
      <c r="W338" s="26">
        <v>1703.9</v>
      </c>
      <c r="X338" s="26">
        <v>15.2</v>
      </c>
      <c r="Y338" s="26"/>
      <c r="Z338" s="1">
        <v>-0.4</v>
      </c>
      <c r="AA338" s="8">
        <f t="shared" si="36"/>
        <v>-0.40604954981462527</v>
      </c>
    </row>
    <row r="339" spans="1:27" x14ac:dyDescent="0.3">
      <c r="A339" s="1">
        <v>165</v>
      </c>
      <c r="B339" s="1" t="s">
        <v>145</v>
      </c>
      <c r="C339" s="12">
        <v>219.59477255328599</v>
      </c>
      <c r="D339" s="12">
        <v>146.77573291178305</v>
      </c>
      <c r="E339" s="8">
        <f t="shared" si="34"/>
        <v>1.4961245172951685</v>
      </c>
      <c r="F339" s="8">
        <f t="shared" si="35"/>
        <v>0.66839356513446624</v>
      </c>
      <c r="G339" s="22">
        <v>4.3798372484534704</v>
      </c>
      <c r="H339" s="22">
        <v>2.929027456105576</v>
      </c>
      <c r="I339" s="22">
        <v>0.3047358742612345</v>
      </c>
      <c r="J339" s="22">
        <v>1.5007804656761707</v>
      </c>
      <c r="K339" s="9">
        <v>0.53635065518001512</v>
      </c>
      <c r="L339" s="11">
        <v>3.2752572596186842</v>
      </c>
      <c r="M339" s="11">
        <v>1.5480703197758607</v>
      </c>
      <c r="N339" s="11">
        <v>0.1038167336990693</v>
      </c>
      <c r="O339" s="11">
        <v>2.451333898450442</v>
      </c>
      <c r="P339" s="10">
        <v>0</v>
      </c>
      <c r="Q339" s="10">
        <v>1708.6</v>
      </c>
      <c r="R339" s="10">
        <v>23.7</v>
      </c>
      <c r="S339" s="10">
        <v>1716.1</v>
      </c>
      <c r="T339" s="10">
        <v>22.2</v>
      </c>
      <c r="U339" s="17">
        <v>1699.4</v>
      </c>
      <c r="V339" s="10">
        <v>44.6</v>
      </c>
      <c r="W339" s="26">
        <v>1712.8</v>
      </c>
      <c r="X339" s="26">
        <v>20</v>
      </c>
      <c r="Y339" s="26"/>
      <c r="Z339" s="1">
        <v>-0.98</v>
      </c>
      <c r="AA339" s="8">
        <f t="shared" si="36"/>
        <v>-0.98269977639165518</v>
      </c>
    </row>
    <row r="340" spans="1:27" x14ac:dyDescent="0.3">
      <c r="A340" s="1">
        <v>40</v>
      </c>
      <c r="B340" s="1" t="s">
        <v>145</v>
      </c>
      <c r="C340" s="12">
        <v>165.11583426718229</v>
      </c>
      <c r="D340" s="12">
        <v>99.952327101405714</v>
      </c>
      <c r="E340" s="8">
        <f t="shared" si="34"/>
        <v>1.6519458731527636</v>
      </c>
      <c r="F340" s="8">
        <f t="shared" si="35"/>
        <v>0.60534671035648702</v>
      </c>
      <c r="G340" s="22">
        <v>4.4404278974550708</v>
      </c>
      <c r="H340" s="22">
        <v>2.4837142273950938</v>
      </c>
      <c r="I340" s="22">
        <v>0.30853964948099177</v>
      </c>
      <c r="J340" s="22">
        <v>1.442859872836745</v>
      </c>
      <c r="K340" s="9">
        <v>0.47985318162175822</v>
      </c>
      <c r="L340" s="11">
        <v>3.2358299335011411</v>
      </c>
      <c r="M340" s="11">
        <v>1.4066186038492674</v>
      </c>
      <c r="N340" s="11">
        <v>0.1039746217006558</v>
      </c>
      <c r="O340" s="11">
        <v>2.1173065768775738</v>
      </c>
      <c r="P340" s="10">
        <v>0</v>
      </c>
      <c r="Q340" s="10">
        <v>1719.8</v>
      </c>
      <c r="R340" s="10">
        <v>20.2</v>
      </c>
      <c r="S340" s="10">
        <v>1735.8</v>
      </c>
      <c r="T340" s="10">
        <v>21.5</v>
      </c>
      <c r="U340" s="17">
        <v>1700.5</v>
      </c>
      <c r="V340" s="10">
        <v>39.6</v>
      </c>
      <c r="W340" s="26">
        <v>1726.7</v>
      </c>
      <c r="X340" s="26">
        <v>17.7</v>
      </c>
      <c r="Y340" s="26"/>
      <c r="Z340" s="1">
        <v>-2.1</v>
      </c>
      <c r="AA340" s="8">
        <f t="shared" si="36"/>
        <v>-2.0758600411643613</v>
      </c>
    </row>
    <row r="341" spans="1:27" x14ac:dyDescent="0.3">
      <c r="A341" s="1">
        <v>38</v>
      </c>
      <c r="B341" s="1" t="s">
        <v>145</v>
      </c>
      <c r="C341" s="12">
        <v>534.58397307099438</v>
      </c>
      <c r="D341" s="12">
        <v>488.42322209196055</v>
      </c>
      <c r="E341" s="8">
        <f t="shared" si="34"/>
        <v>1.0945097384627274</v>
      </c>
      <c r="F341" s="8">
        <f t="shared" si="35"/>
        <v>0.91365107578168359</v>
      </c>
      <c r="G341" s="22">
        <v>4.49781854575492</v>
      </c>
      <c r="H341" s="22">
        <v>2.5406117226266698</v>
      </c>
      <c r="I341" s="22">
        <v>0.3128093942227011</v>
      </c>
      <c r="J341" s="22">
        <v>2.1875710639117498</v>
      </c>
      <c r="K341" s="9">
        <v>0.69262870067451277</v>
      </c>
      <c r="L341" s="11">
        <v>3.201628866193452</v>
      </c>
      <c r="M341" s="11">
        <v>2.2577565192928901</v>
      </c>
      <c r="N341" s="11">
        <v>0.1042935008369295</v>
      </c>
      <c r="O341" s="11">
        <v>1.8577330504685796</v>
      </c>
      <c r="P341" s="10">
        <v>0</v>
      </c>
      <c r="Q341" s="10">
        <v>1730.6</v>
      </c>
      <c r="R341" s="10">
        <v>20.7</v>
      </c>
      <c r="S341" s="10">
        <v>1755.5</v>
      </c>
      <c r="T341" s="10">
        <v>33</v>
      </c>
      <c r="U341" s="17">
        <v>1700.7</v>
      </c>
      <c r="V341" s="10">
        <v>34</v>
      </c>
      <c r="W341" s="26">
        <v>1728.6</v>
      </c>
      <c r="X341" s="26">
        <v>20.5</v>
      </c>
      <c r="Y341" s="26"/>
      <c r="Z341" s="1">
        <v>-3.2</v>
      </c>
      <c r="AA341" s="8">
        <f t="shared" si="36"/>
        <v>-3.2222026224495721</v>
      </c>
    </row>
    <row r="342" spans="1:27" x14ac:dyDescent="0.3">
      <c r="A342" s="1">
        <v>191</v>
      </c>
      <c r="B342" s="1" t="s">
        <v>145</v>
      </c>
      <c r="C342" s="12">
        <v>133.26438685227171</v>
      </c>
      <c r="D342" s="12">
        <v>93.81103575009638</v>
      </c>
      <c r="E342" s="8">
        <f t="shared" si="34"/>
        <v>1.4205619390801236</v>
      </c>
      <c r="F342" s="8">
        <f t="shared" si="35"/>
        <v>0.70394677802471883</v>
      </c>
      <c r="G342" s="22">
        <v>4.4413301791620388</v>
      </c>
      <c r="H342" s="22">
        <v>1.5323825134716365</v>
      </c>
      <c r="I342" s="22">
        <v>0.30890363473652183</v>
      </c>
      <c r="J342" s="22">
        <v>1.0998191789343368</v>
      </c>
      <c r="K342" s="9">
        <v>0.48543640967925011</v>
      </c>
      <c r="L342" s="11">
        <v>3.235039191544979</v>
      </c>
      <c r="M342" s="11">
        <v>1.1860894689726107</v>
      </c>
      <c r="N342" s="11">
        <v>0.103943423241887</v>
      </c>
      <c r="O342" s="11">
        <v>1.3925354282011604</v>
      </c>
      <c r="P342" s="10">
        <v>0</v>
      </c>
      <c r="Q342" s="10">
        <v>1720</v>
      </c>
      <c r="R342" s="10">
        <v>12.4</v>
      </c>
      <c r="S342" s="10">
        <v>1735.8</v>
      </c>
      <c r="T342" s="10">
        <v>16.399999999999999</v>
      </c>
      <c r="U342" s="17">
        <v>1700.9</v>
      </c>
      <c r="V342" s="10">
        <v>25</v>
      </c>
      <c r="W342" s="26">
        <v>1723.8</v>
      </c>
      <c r="X342" s="26">
        <v>11.8</v>
      </c>
      <c r="Y342" s="26"/>
      <c r="Z342" s="1">
        <v>-2.1</v>
      </c>
      <c r="AA342" s="8">
        <f t="shared" si="36"/>
        <v>-2.0518549003468678</v>
      </c>
    </row>
    <row r="343" spans="1:27" x14ac:dyDescent="0.3">
      <c r="A343" s="1">
        <v>91</v>
      </c>
      <c r="B343" s="1" t="s">
        <v>21</v>
      </c>
      <c r="C343" s="12">
        <v>209.2876406175742</v>
      </c>
      <c r="D343" s="12">
        <v>149.53323067629194</v>
      </c>
      <c r="E343" s="8">
        <f t="shared" si="34"/>
        <v>1.3996062257936366</v>
      </c>
      <c r="F343" s="8">
        <f t="shared" si="35"/>
        <v>0.71448667601700411</v>
      </c>
      <c r="G343" s="22">
        <v>4.4451488700919528</v>
      </c>
      <c r="H343" s="22">
        <v>1.7165600228672409</v>
      </c>
      <c r="I343" s="22">
        <v>0.30875412480774328</v>
      </c>
      <c r="J343" s="22">
        <v>1.1245036675714697</v>
      </c>
      <c r="K343" s="9">
        <v>0.47622556734452948</v>
      </c>
      <c r="L343" s="11">
        <v>3.232975177323548</v>
      </c>
      <c r="M343" s="11">
        <v>1.1897585246480078</v>
      </c>
      <c r="N343" s="11">
        <v>0.1045353928787212</v>
      </c>
      <c r="O343" s="11">
        <v>1.5699912666750544</v>
      </c>
      <c r="P343" s="10">
        <v>0</v>
      </c>
      <c r="Q343" s="10">
        <v>1720.8</v>
      </c>
      <c r="R343" s="10">
        <v>13.9</v>
      </c>
      <c r="S343" s="10">
        <v>1735.8</v>
      </c>
      <c r="T343" s="10">
        <v>16.8</v>
      </c>
      <c r="U343" s="17">
        <v>1702.5</v>
      </c>
      <c r="V343" s="10">
        <v>27.8</v>
      </c>
      <c r="W343" s="26">
        <v>1725.6</v>
      </c>
      <c r="X343" s="26">
        <v>12.8</v>
      </c>
      <c r="Y343" s="26"/>
      <c r="Z343" s="1">
        <v>-2</v>
      </c>
      <c r="AA343" s="8">
        <f t="shared" si="36"/>
        <v>-1.9559471365638785</v>
      </c>
    </row>
    <row r="344" spans="1:27" x14ac:dyDescent="0.3">
      <c r="A344" s="1">
        <v>5</v>
      </c>
      <c r="B344" s="1" t="s">
        <v>145</v>
      </c>
      <c r="C344" s="12">
        <v>279.86405041880721</v>
      </c>
      <c r="D344" s="12">
        <v>161.2627692244661</v>
      </c>
      <c r="E344" s="8">
        <f t="shared" si="34"/>
        <v>1.7354535815347232</v>
      </c>
      <c r="F344" s="11">
        <f t="shared" si="35"/>
        <v>0.57621823518648341</v>
      </c>
      <c r="G344" s="22">
        <v>4.5460965936799607</v>
      </c>
      <c r="H344" s="22">
        <v>2.7972542821575082</v>
      </c>
      <c r="I344" s="22">
        <v>0.31554000641143443</v>
      </c>
      <c r="J344" s="22">
        <v>3.110586651949474</v>
      </c>
      <c r="K344" s="9">
        <v>0.45649058469150988</v>
      </c>
      <c r="L344" s="11">
        <v>3.1850642548681729</v>
      </c>
      <c r="M344" s="11">
        <v>3.0166271948231378</v>
      </c>
      <c r="N344" s="11">
        <v>0.10532198353432511</v>
      </c>
      <c r="O344" s="11">
        <v>3.2470201796731439</v>
      </c>
      <c r="P344" s="10">
        <v>0</v>
      </c>
      <c r="Q344" s="10">
        <v>1739.4</v>
      </c>
      <c r="R344" s="10">
        <v>22.8</v>
      </c>
      <c r="S344" s="10">
        <v>1770.2</v>
      </c>
      <c r="T344" s="10">
        <v>47.2</v>
      </c>
      <c r="U344" s="17">
        <v>1702.7</v>
      </c>
      <c r="V344" s="10">
        <v>55.8</v>
      </c>
      <c r="W344" s="26">
        <v>1739.9</v>
      </c>
      <c r="X344" s="26">
        <v>22.7</v>
      </c>
      <c r="Y344" s="26"/>
      <c r="Z344" s="1">
        <v>-4</v>
      </c>
      <c r="AA344" s="8">
        <f t="shared" si="36"/>
        <v>-3.9642920068127125</v>
      </c>
    </row>
    <row r="345" spans="1:27" x14ac:dyDescent="0.3">
      <c r="A345" s="1">
        <v>177</v>
      </c>
      <c r="B345" s="1" t="s">
        <v>145</v>
      </c>
      <c r="C345" s="12">
        <v>83.351790453451841</v>
      </c>
      <c r="D345" s="12">
        <v>119.15419677668419</v>
      </c>
      <c r="E345" s="8">
        <f t="shared" si="34"/>
        <v>0.69952878461904011</v>
      </c>
      <c r="F345" s="8">
        <f t="shared" si="35"/>
        <v>1.4295337404086881</v>
      </c>
      <c r="G345" s="22">
        <v>4.4891665808493721</v>
      </c>
      <c r="H345" s="22">
        <v>2.013225868224954</v>
      </c>
      <c r="I345" s="22">
        <v>0.31193297489962091</v>
      </c>
      <c r="J345" s="22">
        <v>1.7454463658391135</v>
      </c>
      <c r="K345" s="9">
        <v>0.50408634216012183</v>
      </c>
      <c r="L345" s="11">
        <v>3.2161306480152141</v>
      </c>
      <c r="M345" s="11">
        <v>2.0237100839432118</v>
      </c>
      <c r="N345" s="11">
        <v>0.1041397519751095</v>
      </c>
      <c r="O345" s="11">
        <v>2.0233605591439581</v>
      </c>
      <c r="P345" s="10">
        <v>0</v>
      </c>
      <c r="Q345" s="10">
        <v>1728.9</v>
      </c>
      <c r="R345" s="10">
        <v>16.399999999999999</v>
      </c>
      <c r="S345" s="10">
        <v>1750.5</v>
      </c>
      <c r="T345" s="10">
        <v>26.2</v>
      </c>
      <c r="U345" s="17">
        <v>1702.9</v>
      </c>
      <c r="V345" s="10">
        <v>34</v>
      </c>
      <c r="W345" s="26">
        <v>1731</v>
      </c>
      <c r="X345" s="26">
        <v>16.100000000000001</v>
      </c>
      <c r="Y345" s="26"/>
      <c r="Z345" s="1">
        <v>-2.8</v>
      </c>
      <c r="AA345" s="8">
        <f t="shared" si="36"/>
        <v>-2.7952316636326202</v>
      </c>
    </row>
    <row r="346" spans="1:27" x14ac:dyDescent="0.3">
      <c r="A346" s="1">
        <v>71</v>
      </c>
      <c r="B346" s="1" t="s">
        <v>145</v>
      </c>
      <c r="C346" s="12">
        <v>256.73978723761257</v>
      </c>
      <c r="D346" s="12">
        <v>128.76846056010871</v>
      </c>
      <c r="E346" s="8">
        <f t="shared" si="34"/>
        <v>1.9938095564772809</v>
      </c>
      <c r="F346" s="8">
        <f t="shared" si="35"/>
        <v>0.50155241595231803</v>
      </c>
      <c r="G346" s="22">
        <v>4.4041200198371522</v>
      </c>
      <c r="H346" s="22">
        <v>2.1415609672969622</v>
      </c>
      <c r="I346" s="22">
        <v>0.30552190896634712</v>
      </c>
      <c r="J346" s="22">
        <v>1.2772095796648382</v>
      </c>
      <c r="K346" s="9">
        <v>0.48445396969832549</v>
      </c>
      <c r="L346" s="11">
        <v>3.2652694765385029</v>
      </c>
      <c r="M346" s="11">
        <v>1.2872305110308082</v>
      </c>
      <c r="N346" s="11">
        <v>0.1049827984477691</v>
      </c>
      <c r="O346" s="11">
        <v>1.9015985791000585</v>
      </c>
      <c r="P346" s="10">
        <v>0</v>
      </c>
      <c r="Q346" s="10">
        <v>1713.1</v>
      </c>
      <c r="R346" s="10">
        <v>17.399999999999999</v>
      </c>
      <c r="S346" s="10">
        <v>1721</v>
      </c>
      <c r="T346" s="10">
        <v>18.899999999999999</v>
      </c>
      <c r="U346" s="17">
        <v>1703.4</v>
      </c>
      <c r="V346" s="10">
        <v>34.1</v>
      </c>
      <c r="W346" s="26">
        <v>1716.4</v>
      </c>
      <c r="X346" s="26">
        <v>15.5</v>
      </c>
      <c r="Y346" s="26"/>
      <c r="Z346" s="1">
        <v>-1</v>
      </c>
      <c r="AA346" s="8">
        <f t="shared" si="36"/>
        <v>-1.0332276623224175</v>
      </c>
    </row>
    <row r="347" spans="1:27" x14ac:dyDescent="0.3">
      <c r="A347" s="1">
        <v>72</v>
      </c>
      <c r="B347" s="1" t="s">
        <v>32</v>
      </c>
      <c r="C347" s="12">
        <v>189.72505168662201</v>
      </c>
      <c r="D347" s="12">
        <v>173.84110097518095</v>
      </c>
      <c r="E347" s="8">
        <f t="shared" si="34"/>
        <v>1.0913705137757312</v>
      </c>
      <c r="F347" s="8">
        <f t="shared" si="35"/>
        <v>0.91627910721206529</v>
      </c>
      <c r="G347" s="22">
        <v>4.337939016941962</v>
      </c>
      <c r="H347" s="22">
        <v>2.2590186432900401</v>
      </c>
      <c r="I347" s="22">
        <v>0.30094066615711879</v>
      </c>
      <c r="J347" s="22">
        <v>1.7828762720299847</v>
      </c>
      <c r="K347" s="9">
        <v>0.67889209076210777</v>
      </c>
      <c r="L347" s="11">
        <v>3.3209378179523439</v>
      </c>
      <c r="M347" s="11">
        <v>1.7859877428052766</v>
      </c>
      <c r="N347" s="11">
        <v>0.10500166409450749</v>
      </c>
      <c r="O347" s="11">
        <v>1.754939855612659</v>
      </c>
      <c r="P347" s="10">
        <v>1</v>
      </c>
      <c r="Q347" s="10">
        <v>1700.6</v>
      </c>
      <c r="R347" s="10">
        <v>18.3</v>
      </c>
      <c r="S347" s="10">
        <v>1696.3</v>
      </c>
      <c r="T347" s="10">
        <v>26.1</v>
      </c>
      <c r="U347" s="17">
        <v>1706</v>
      </c>
      <c r="V347" s="10">
        <v>30.3</v>
      </c>
      <c r="W347" s="26">
        <v>1700.5</v>
      </c>
      <c r="X347" s="26">
        <v>18.3</v>
      </c>
      <c r="Y347" s="26"/>
      <c r="Z347" s="1">
        <v>0.56999999999999995</v>
      </c>
      <c r="AA347" s="8">
        <f t="shared" si="36"/>
        <v>0.56858147713950302</v>
      </c>
    </row>
    <row r="348" spans="1:27" x14ac:dyDescent="0.3">
      <c r="A348" s="1">
        <v>200</v>
      </c>
      <c r="B348" s="1" t="s">
        <v>35</v>
      </c>
      <c r="C348" s="12">
        <v>122.9753963683776</v>
      </c>
      <c r="D348" s="12">
        <v>80.967506112905497</v>
      </c>
      <c r="E348" s="8">
        <f t="shared" si="34"/>
        <v>1.5188240600728644</v>
      </c>
      <c r="F348" s="8">
        <f t="shared" si="35"/>
        <v>0.65840410768316748</v>
      </c>
      <c r="G348" s="22">
        <v>4.4248638007598808</v>
      </c>
      <c r="H348" s="22">
        <v>2.2747968983549822</v>
      </c>
      <c r="I348" s="22">
        <v>0.30739778812790269</v>
      </c>
      <c r="J348" s="22">
        <v>1.7180263168776728</v>
      </c>
      <c r="K348" s="9">
        <v>0.60977052827731615</v>
      </c>
      <c r="L348" s="11">
        <v>3.254936927674569</v>
      </c>
      <c r="M348" s="11">
        <v>1.7934577014478394</v>
      </c>
      <c r="N348" s="11">
        <v>0.1044725181285741</v>
      </c>
      <c r="O348" s="11">
        <v>1.9091634706463669</v>
      </c>
      <c r="P348" s="10">
        <v>1</v>
      </c>
      <c r="Q348" s="10">
        <v>1717</v>
      </c>
      <c r="R348" s="10">
        <v>18.5</v>
      </c>
      <c r="S348" s="10">
        <v>1725.9</v>
      </c>
      <c r="T348" s="10">
        <v>25.5</v>
      </c>
      <c r="U348" s="17">
        <v>1706.2</v>
      </c>
      <c r="V348" s="10">
        <v>33.1</v>
      </c>
      <c r="W348" s="26">
        <v>1718.2</v>
      </c>
      <c r="X348" s="26">
        <v>18.2</v>
      </c>
      <c r="Y348" s="26"/>
      <c r="Z348" s="1">
        <v>-1.2</v>
      </c>
      <c r="AA348" s="8">
        <f t="shared" si="36"/>
        <v>-1.1546125893799228</v>
      </c>
    </row>
    <row r="349" spans="1:27" x14ac:dyDescent="0.3">
      <c r="A349" s="1">
        <v>85</v>
      </c>
      <c r="B349" s="1" t="s">
        <v>21</v>
      </c>
      <c r="C349" s="12">
        <v>246.70171686122509</v>
      </c>
      <c r="D349" s="12">
        <v>209.85448017758893</v>
      </c>
      <c r="E349" s="8">
        <f t="shared" si="34"/>
        <v>1.1755847035167144</v>
      </c>
      <c r="F349" s="8">
        <f t="shared" si="35"/>
        <v>0.85064053403258832</v>
      </c>
      <c r="G349" s="22">
        <v>4.4689094343541589</v>
      </c>
      <c r="H349" s="22">
        <v>1.5719938918607677</v>
      </c>
      <c r="I349" s="22">
        <v>0.30985891991462239</v>
      </c>
      <c r="J349" s="22">
        <v>1.1159372987837242</v>
      </c>
      <c r="K349" s="9">
        <v>0.49996791804529772</v>
      </c>
      <c r="L349" s="11">
        <v>3.220110072796214</v>
      </c>
      <c r="M349" s="11">
        <v>1.1288187601235251</v>
      </c>
      <c r="N349" s="11">
        <v>0.10473724385131269</v>
      </c>
      <c r="O349" s="11">
        <v>1.416397555649209</v>
      </c>
      <c r="P349" s="10">
        <v>0</v>
      </c>
      <c r="Q349" s="10">
        <v>1725.2</v>
      </c>
      <c r="R349" s="10">
        <v>12.8</v>
      </c>
      <c r="S349" s="10">
        <v>1740.7</v>
      </c>
      <c r="T349" s="10">
        <v>16.7</v>
      </c>
      <c r="U349" s="17">
        <v>1706.5</v>
      </c>
      <c r="V349" s="10">
        <v>25.3</v>
      </c>
      <c r="W349" s="26">
        <v>1729</v>
      </c>
      <c r="X349" s="26">
        <v>12.1</v>
      </c>
      <c r="Y349" s="26"/>
      <c r="Z349" s="1">
        <v>-2</v>
      </c>
      <c r="AA349" s="8">
        <f t="shared" si="36"/>
        <v>-2.0041019630823342</v>
      </c>
    </row>
    <row r="350" spans="1:27" x14ac:dyDescent="0.3">
      <c r="A350" s="1">
        <v>129</v>
      </c>
      <c r="B350" s="1" t="s">
        <v>145</v>
      </c>
      <c r="C350" s="12">
        <v>202.0895053358914</v>
      </c>
      <c r="D350" s="12">
        <v>124.54347541604457</v>
      </c>
      <c r="E350" s="8">
        <f t="shared" si="34"/>
        <v>1.6226422513166578</v>
      </c>
      <c r="F350" s="8">
        <f t="shared" si="35"/>
        <v>0.61627878800060309</v>
      </c>
      <c r="G350" s="22">
        <v>4.4975262449087543</v>
      </c>
      <c r="H350" s="22">
        <v>2.1817916587063122</v>
      </c>
      <c r="I350" s="22">
        <v>0.31196802275143942</v>
      </c>
      <c r="J350" s="22">
        <v>0.90673335749119444</v>
      </c>
      <c r="K350" s="9">
        <v>0.2120937226162419</v>
      </c>
      <c r="L350" s="11">
        <v>3.19521273014109</v>
      </c>
      <c r="M350" s="11">
        <v>0.92518496488392965</v>
      </c>
      <c r="N350" s="11">
        <v>0.10430933256273781</v>
      </c>
      <c r="O350" s="11">
        <v>2.1722306261220221</v>
      </c>
      <c r="P350" s="10">
        <v>0</v>
      </c>
      <c r="Q350" s="10">
        <v>1730.6</v>
      </c>
      <c r="R350" s="10">
        <v>17.8</v>
      </c>
      <c r="S350" s="10">
        <v>1750.5</v>
      </c>
      <c r="T350" s="10">
        <v>13.6</v>
      </c>
      <c r="U350" s="17">
        <v>1706.6</v>
      </c>
      <c r="V350" s="10">
        <v>39.299999999999997</v>
      </c>
      <c r="W350" s="26">
        <v>1743.7</v>
      </c>
      <c r="X350" s="26">
        <v>11.8</v>
      </c>
      <c r="Y350" s="26"/>
      <c r="Z350" s="1">
        <v>-2.6</v>
      </c>
      <c r="AA350" s="8">
        <f t="shared" si="36"/>
        <v>-2.5723661080510993</v>
      </c>
    </row>
    <row r="351" spans="1:27" x14ac:dyDescent="0.3">
      <c r="A351" s="1">
        <v>81</v>
      </c>
      <c r="B351" s="1" t="s">
        <v>34</v>
      </c>
      <c r="C351" s="12">
        <v>309.38903431891072</v>
      </c>
      <c r="D351" s="12">
        <v>187.25211159898117</v>
      </c>
      <c r="E351" s="8">
        <f t="shared" si="34"/>
        <v>1.6522592545257795</v>
      </c>
      <c r="F351" s="8">
        <f t="shared" si="35"/>
        <v>0.60523189521308707</v>
      </c>
      <c r="G351" s="22">
        <v>4.3253499116989413</v>
      </c>
      <c r="H351" s="22">
        <v>2.0506175819536061</v>
      </c>
      <c r="I351" s="22">
        <v>0.29955238065129353</v>
      </c>
      <c r="J351" s="22">
        <v>1.3270482964410941</v>
      </c>
      <c r="K351" s="9">
        <v>0.4006935398859941</v>
      </c>
      <c r="L351" s="11">
        <v>3.330346652750563</v>
      </c>
      <c r="M351" s="11">
        <v>1.3353755741224913</v>
      </c>
      <c r="N351" s="11">
        <v>0.1050349363041268</v>
      </c>
      <c r="O351" s="11">
        <v>2.0190113003872039</v>
      </c>
      <c r="P351" s="10">
        <v>2</v>
      </c>
      <c r="Q351" s="10">
        <v>1698.1</v>
      </c>
      <c r="R351" s="10">
        <v>16.600000000000001</v>
      </c>
      <c r="S351" s="10">
        <v>1691.3</v>
      </c>
      <c r="T351" s="10">
        <v>19.3</v>
      </c>
      <c r="U351" s="17">
        <v>1706.6</v>
      </c>
      <c r="V351" s="10">
        <v>35.1</v>
      </c>
      <c r="W351" s="26">
        <v>1695.6</v>
      </c>
      <c r="X351" s="26">
        <v>14.9</v>
      </c>
      <c r="Y351" s="26"/>
      <c r="Z351" s="1">
        <v>0.89</v>
      </c>
      <c r="AA351" s="8">
        <f t="shared" si="36"/>
        <v>0.89651939528887681</v>
      </c>
    </row>
    <row r="352" spans="1:27" x14ac:dyDescent="0.3">
      <c r="A352" s="1">
        <v>97</v>
      </c>
      <c r="B352" s="1" t="s">
        <v>145</v>
      </c>
      <c r="C352" s="12">
        <v>323.19007711354698</v>
      </c>
      <c r="D352" s="12">
        <v>402.83112001119798</v>
      </c>
      <c r="E352" s="8">
        <f t="shared" si="34"/>
        <v>0.80229669719797936</v>
      </c>
      <c r="F352" s="8">
        <f t="shared" si="35"/>
        <v>1.2464216835149631</v>
      </c>
      <c r="G352" s="22">
        <v>4.3565598598032631</v>
      </c>
      <c r="H352" s="22">
        <v>1.3662112678971923</v>
      </c>
      <c r="I352" s="22">
        <v>0.30222979469679268</v>
      </c>
      <c r="J352" s="22">
        <v>0.92257072814992425</v>
      </c>
      <c r="K352" s="9">
        <v>0.55734229573522842</v>
      </c>
      <c r="L352" s="11">
        <v>3.299536203892607</v>
      </c>
      <c r="M352" s="11">
        <v>0.98252077422101203</v>
      </c>
      <c r="N352" s="11">
        <v>0.1043358720929885</v>
      </c>
      <c r="O352" s="11">
        <v>1.1673416454477596</v>
      </c>
      <c r="P352" s="10">
        <v>0</v>
      </c>
      <c r="Q352" s="10">
        <v>1704.2</v>
      </c>
      <c r="R352" s="10">
        <v>11.1</v>
      </c>
      <c r="S352" s="10">
        <v>1701.2</v>
      </c>
      <c r="T352" s="10">
        <v>13.5</v>
      </c>
      <c r="U352" s="17">
        <v>1707.9</v>
      </c>
      <c r="V352" s="10">
        <v>20.7</v>
      </c>
      <c r="W352" s="26">
        <v>1703.4</v>
      </c>
      <c r="X352" s="26">
        <v>10.6</v>
      </c>
      <c r="Y352" s="26"/>
      <c r="Z352" s="1">
        <v>0.39</v>
      </c>
      <c r="AA352" s="8">
        <f t="shared" si="36"/>
        <v>0.3922946308331916</v>
      </c>
    </row>
    <row r="353" spans="1:27" x14ac:dyDescent="0.3">
      <c r="A353" s="1">
        <v>190</v>
      </c>
      <c r="B353" s="1" t="s">
        <v>145</v>
      </c>
      <c r="C353" s="12">
        <v>149.0627468851001</v>
      </c>
      <c r="D353" s="12">
        <v>98.550089816294445</v>
      </c>
      <c r="E353" s="8">
        <f t="shared" si="34"/>
        <v>1.5125582042894679</v>
      </c>
      <c r="F353" s="8">
        <f t="shared" si="35"/>
        <v>0.66113158301220898</v>
      </c>
      <c r="G353" s="22">
        <v>4.4296749645812774</v>
      </c>
      <c r="H353" s="22">
        <v>1.5108639542533722</v>
      </c>
      <c r="I353" s="22">
        <v>0.30657582042789538</v>
      </c>
      <c r="J353" s="22">
        <v>1.1797971644468062</v>
      </c>
      <c r="K353" s="9">
        <v>0.63156808539498521</v>
      </c>
      <c r="L353" s="11">
        <v>3.2607320524659191</v>
      </c>
      <c r="M353" s="11">
        <v>1.2485661151946537</v>
      </c>
      <c r="N353" s="11">
        <v>0.104374822549991</v>
      </c>
      <c r="O353" s="11">
        <v>1.2019352591957302</v>
      </c>
      <c r="P353" s="10">
        <v>0</v>
      </c>
      <c r="Q353" s="10">
        <v>1718</v>
      </c>
      <c r="R353" s="10">
        <v>12.3</v>
      </c>
      <c r="S353" s="10">
        <v>1725.9</v>
      </c>
      <c r="T353" s="10">
        <v>17.5</v>
      </c>
      <c r="U353" s="17">
        <v>1708.3</v>
      </c>
      <c r="V353" s="10">
        <v>21.5</v>
      </c>
      <c r="W353" s="26">
        <v>1718.6</v>
      </c>
      <c r="X353" s="26">
        <v>12.2</v>
      </c>
      <c r="Y353" s="26"/>
      <c r="Z353" s="1">
        <v>-1</v>
      </c>
      <c r="AA353" s="8">
        <f t="shared" si="36"/>
        <v>-1.0302640051513379</v>
      </c>
    </row>
    <row r="354" spans="1:27" x14ac:dyDescent="0.3">
      <c r="A354" s="1">
        <v>180</v>
      </c>
      <c r="B354" s="1" t="s">
        <v>145</v>
      </c>
      <c r="C354" s="12">
        <v>227.25614384542581</v>
      </c>
      <c r="D354" s="12">
        <v>270.4216064920688</v>
      </c>
      <c r="E354" s="8">
        <f t="shared" si="34"/>
        <v>0.840377168057727</v>
      </c>
      <c r="F354" s="8">
        <f t="shared" si="35"/>
        <v>1.1899418951507119</v>
      </c>
      <c r="G354" s="22">
        <v>4.41598106324812</v>
      </c>
      <c r="H354" s="22">
        <v>1.21964072094881</v>
      </c>
      <c r="I354" s="22">
        <v>0.30604642797292592</v>
      </c>
      <c r="J354" s="22">
        <v>1.0437549268795696</v>
      </c>
      <c r="K354" s="9">
        <v>0.56241565667758975</v>
      </c>
      <c r="L354" s="11">
        <v>3.263150462198066</v>
      </c>
      <c r="M354" s="11">
        <v>1.0726950940655224</v>
      </c>
      <c r="N354" s="11">
        <v>0.10423864618804481</v>
      </c>
      <c r="O354" s="11">
        <v>1.1020561457756086</v>
      </c>
      <c r="P354" s="10">
        <v>0</v>
      </c>
      <c r="Q354" s="10">
        <v>1715.3</v>
      </c>
      <c r="R354" s="10">
        <v>9.9</v>
      </c>
      <c r="S354" s="10">
        <v>1721</v>
      </c>
      <c r="T354" s="10">
        <v>15.5</v>
      </c>
      <c r="U354" s="17">
        <v>1708.5</v>
      </c>
      <c r="V354" s="10">
        <v>19.3</v>
      </c>
      <c r="W354" s="26">
        <v>1715.8</v>
      </c>
      <c r="X354" s="26">
        <v>9.8000000000000007</v>
      </c>
      <c r="Y354" s="26"/>
      <c r="Z354" s="1">
        <v>-0.73</v>
      </c>
      <c r="AA354" s="8">
        <f t="shared" si="36"/>
        <v>-0.73163593795726456</v>
      </c>
    </row>
    <row r="355" spans="1:27" x14ac:dyDescent="0.3">
      <c r="A355" s="1">
        <v>203</v>
      </c>
      <c r="B355" s="1" t="s">
        <v>145</v>
      </c>
      <c r="C355" s="12">
        <v>210.21805059797421</v>
      </c>
      <c r="D355" s="12">
        <v>150.52481494268241</v>
      </c>
      <c r="E355" s="8">
        <f t="shared" si="34"/>
        <v>1.3965674076930246</v>
      </c>
      <c r="F355" s="8">
        <f t="shared" si="35"/>
        <v>0.71604134142861731</v>
      </c>
      <c r="G355" s="22">
        <v>4.415855412358872</v>
      </c>
      <c r="H355" s="22">
        <v>2.2092167053035139</v>
      </c>
      <c r="I355" s="22">
        <v>0.30569226358331208</v>
      </c>
      <c r="J355" s="22">
        <v>1.718511545071451</v>
      </c>
      <c r="K355" s="9">
        <v>0.32018375229414742</v>
      </c>
      <c r="L355" s="11">
        <v>3.2701035092409501</v>
      </c>
      <c r="M355" s="11">
        <v>1.7146652606498125</v>
      </c>
      <c r="N355" s="11">
        <v>0.105274106872162</v>
      </c>
      <c r="O355" s="11">
        <v>2.361816152669836</v>
      </c>
      <c r="P355" s="10">
        <v>0</v>
      </c>
      <c r="Q355" s="10">
        <v>1715.3</v>
      </c>
      <c r="R355" s="10">
        <v>17.899999999999999</v>
      </c>
      <c r="S355" s="10">
        <v>1721</v>
      </c>
      <c r="T355" s="10">
        <v>25.4</v>
      </c>
      <c r="U355" s="17">
        <v>1708.5</v>
      </c>
      <c r="V355" s="10">
        <v>41.9</v>
      </c>
      <c r="W355" s="26">
        <v>1716.8</v>
      </c>
      <c r="X355" s="26">
        <v>16.600000000000001</v>
      </c>
      <c r="Y355" s="26"/>
      <c r="Z355" s="1">
        <v>-0.73</v>
      </c>
      <c r="AA355" s="8">
        <f t="shared" si="36"/>
        <v>-0.73163593795726456</v>
      </c>
    </row>
    <row r="356" spans="1:27" x14ac:dyDescent="0.3">
      <c r="A356" s="1">
        <v>1</v>
      </c>
      <c r="B356" s="1" t="s">
        <v>19</v>
      </c>
      <c r="C356" s="12">
        <v>319.0655085968873</v>
      </c>
      <c r="D356" s="12">
        <v>213.56299838478947</v>
      </c>
      <c r="E356" s="8">
        <f t="shared" si="34"/>
        <v>1.4940111864416117</v>
      </c>
      <c r="F356" s="11">
        <f t="shared" si="35"/>
        <v>0.66933903110977921</v>
      </c>
      <c r="G356" s="22">
        <v>4.4617351123726046</v>
      </c>
      <c r="H356" s="22">
        <v>1.7642686730700314</v>
      </c>
      <c r="I356" s="22">
        <v>0.30933847543290249</v>
      </c>
      <c r="J356" s="22">
        <v>1.5275189239510401</v>
      </c>
      <c r="K356" s="9">
        <v>0.1823402434200595</v>
      </c>
      <c r="L356" s="11">
        <v>3.228746552582034</v>
      </c>
      <c r="M356" s="11">
        <v>1.5572022833225845</v>
      </c>
      <c r="N356" s="11">
        <v>0.10477314438933449</v>
      </c>
      <c r="O356" s="11">
        <v>2.0956314387549759</v>
      </c>
      <c r="P356" s="10">
        <v>0</v>
      </c>
      <c r="Q356" s="10">
        <v>1723.9</v>
      </c>
      <c r="R356" s="10">
        <v>14.3</v>
      </c>
      <c r="S356" s="10">
        <v>1735.8</v>
      </c>
      <c r="T356" s="10">
        <v>22.8</v>
      </c>
      <c r="U356" s="17">
        <v>1709.6</v>
      </c>
      <c r="V356" s="10">
        <v>38.1</v>
      </c>
      <c r="W356" s="26">
        <v>1726.8</v>
      </c>
      <c r="X356" s="26">
        <v>13</v>
      </c>
      <c r="Y356" s="26"/>
      <c r="Z356" s="1">
        <v>-1.5</v>
      </c>
      <c r="AA356" s="8">
        <f t="shared" si="36"/>
        <v>-1.532522227421623</v>
      </c>
    </row>
    <row r="357" spans="1:27" x14ac:dyDescent="0.3">
      <c r="A357" s="1">
        <v>96</v>
      </c>
      <c r="B357" s="1" t="s">
        <v>145</v>
      </c>
      <c r="C357" s="12">
        <v>118.44807290659141</v>
      </c>
      <c r="D357" s="12">
        <v>58.264909428656168</v>
      </c>
      <c r="E357" s="8">
        <f t="shared" si="34"/>
        <v>2.0329229731598213</v>
      </c>
      <c r="F357" s="8">
        <f t="shared" si="35"/>
        <v>0.49190255272961758</v>
      </c>
      <c r="G357" s="22">
        <v>4.3187663113118102</v>
      </c>
      <c r="H357" s="22">
        <v>2.266007091769656</v>
      </c>
      <c r="I357" s="22">
        <v>0.29940531723438468</v>
      </c>
      <c r="J357" s="22">
        <v>1.5899128249385077</v>
      </c>
      <c r="K357" s="9">
        <v>0.52986337069504774</v>
      </c>
      <c r="L357" s="11">
        <v>3.3345985646906962</v>
      </c>
      <c r="M357" s="11">
        <v>1.6896986982426607</v>
      </c>
      <c r="N357" s="11">
        <v>0.10428818004435179</v>
      </c>
      <c r="O357" s="11">
        <v>1.9816327147387807</v>
      </c>
      <c r="P357" s="10">
        <v>0</v>
      </c>
      <c r="Q357" s="10">
        <v>1697</v>
      </c>
      <c r="R357" s="10">
        <v>18.3</v>
      </c>
      <c r="S357" s="10">
        <v>1686.3</v>
      </c>
      <c r="T357" s="10">
        <v>23.1</v>
      </c>
      <c r="U357" s="17">
        <v>1710.2</v>
      </c>
      <c r="V357" s="10">
        <v>35.4</v>
      </c>
      <c r="W357" s="26">
        <v>1694.2</v>
      </c>
      <c r="X357" s="26">
        <v>17.600000000000001</v>
      </c>
      <c r="Y357" s="26"/>
      <c r="Z357" s="1">
        <v>1.4</v>
      </c>
      <c r="AA357" s="8">
        <f t="shared" si="36"/>
        <v>1.397497368728807</v>
      </c>
    </row>
    <row r="358" spans="1:27" x14ac:dyDescent="0.3">
      <c r="A358" s="1">
        <v>95</v>
      </c>
      <c r="B358" s="1" t="s">
        <v>145</v>
      </c>
      <c r="C358" s="12">
        <v>809.39612358296245</v>
      </c>
      <c r="D358" s="12">
        <v>235.72641143954337</v>
      </c>
      <c r="E358" s="8">
        <f t="shared" si="34"/>
        <v>3.4336251022535413</v>
      </c>
      <c r="F358" s="11">
        <f t="shared" si="35"/>
        <v>0.29123738620843742</v>
      </c>
      <c r="G358" s="22">
        <v>4.4523279491344274</v>
      </c>
      <c r="H358" s="22">
        <v>2.8898619786969562</v>
      </c>
      <c r="I358" s="22">
        <v>0.30843338229387068</v>
      </c>
      <c r="J358" s="22">
        <v>2.9844116175572601</v>
      </c>
      <c r="K358" s="9">
        <v>0.77577212914114502</v>
      </c>
      <c r="L358" s="11">
        <v>3.2559721778064841</v>
      </c>
      <c r="M358" s="11">
        <v>3.2137887623684218</v>
      </c>
      <c r="N358" s="11">
        <v>0.105240802866831</v>
      </c>
      <c r="O358" s="11">
        <v>2.0616778262189359</v>
      </c>
      <c r="P358" s="10">
        <v>0</v>
      </c>
      <c r="Q358" s="10">
        <v>1722.1</v>
      </c>
      <c r="R358" s="10">
        <v>23.5</v>
      </c>
      <c r="S358" s="10">
        <v>1730.9</v>
      </c>
      <c r="T358" s="10">
        <v>44.4</v>
      </c>
      <c r="U358" s="17">
        <v>1711.4</v>
      </c>
      <c r="V358" s="10">
        <v>35.5</v>
      </c>
      <c r="W358" s="26">
        <v>1719.6</v>
      </c>
      <c r="X358" s="26">
        <v>21.9</v>
      </c>
      <c r="Y358" s="26"/>
      <c r="Z358" s="1">
        <v>-1.1000000000000001</v>
      </c>
      <c r="AA358" s="8">
        <f t="shared" si="36"/>
        <v>-1.139418020334233</v>
      </c>
    </row>
    <row r="359" spans="1:27" x14ac:dyDescent="0.3">
      <c r="A359" s="1">
        <v>73</v>
      </c>
      <c r="B359" s="1" t="s">
        <v>145</v>
      </c>
      <c r="C359" s="12">
        <v>387.09289760624767</v>
      </c>
      <c r="D359" s="12">
        <v>271.72634646054019</v>
      </c>
      <c r="E359" s="8">
        <f t="shared" si="34"/>
        <v>1.4245688820699649</v>
      </c>
      <c r="F359" s="8">
        <f t="shared" si="35"/>
        <v>0.70196675821456489</v>
      </c>
      <c r="G359" s="22">
        <v>4.3661662580509137</v>
      </c>
      <c r="H359" s="22">
        <v>1.4754819254716731</v>
      </c>
      <c r="I359" s="22">
        <v>0.30222417804847601</v>
      </c>
      <c r="J359" s="22">
        <v>1.2616156942580123</v>
      </c>
      <c r="K359" s="9">
        <v>0.48150618810827023</v>
      </c>
      <c r="L359" s="11">
        <v>3.3028986834904548</v>
      </c>
      <c r="M359" s="11">
        <v>1.3455439813420982</v>
      </c>
      <c r="N359" s="11">
        <v>0.105104393195892</v>
      </c>
      <c r="O359" s="11">
        <v>1.5100283345358505</v>
      </c>
      <c r="P359" s="10">
        <v>0</v>
      </c>
      <c r="Q359" s="10">
        <v>1705.9</v>
      </c>
      <c r="R359" s="10">
        <v>11.9</v>
      </c>
      <c r="S359" s="10">
        <v>1701.2</v>
      </c>
      <c r="T359" s="10">
        <v>18.5</v>
      </c>
      <c r="U359" s="17">
        <v>1711.7</v>
      </c>
      <c r="V359" s="10">
        <v>25.3</v>
      </c>
      <c r="W359" s="26">
        <v>1705.3</v>
      </c>
      <c r="X359" s="26">
        <v>11.8</v>
      </c>
      <c r="Y359" s="26"/>
      <c r="Z359" s="1">
        <v>0.61</v>
      </c>
      <c r="AA359" s="8">
        <f t="shared" si="36"/>
        <v>0.61342524975171386</v>
      </c>
    </row>
    <row r="360" spans="1:27" x14ac:dyDescent="0.3">
      <c r="A360" s="1">
        <v>179</v>
      </c>
      <c r="B360" s="1" t="s">
        <v>22</v>
      </c>
      <c r="C360" s="12">
        <v>108.5558937197455</v>
      </c>
      <c r="D360" s="12">
        <v>79.3443052369892</v>
      </c>
      <c r="E360" s="8">
        <f t="shared" si="34"/>
        <v>1.3681623828642244</v>
      </c>
      <c r="F360" s="8">
        <f t="shared" si="35"/>
        <v>0.73090739266381322</v>
      </c>
      <c r="G360" s="22">
        <v>4.5122051029724712</v>
      </c>
      <c r="H360" s="22">
        <v>1.6272632427891687</v>
      </c>
      <c r="I360" s="22">
        <v>0.31150375020968551</v>
      </c>
      <c r="J360" s="22">
        <v>1.2734911825448438</v>
      </c>
      <c r="K360" s="9">
        <v>0.65686574509250828</v>
      </c>
      <c r="L360" s="11">
        <v>3.2107238162839309</v>
      </c>
      <c r="M360" s="11">
        <v>1.4128827307627061</v>
      </c>
      <c r="N360" s="11">
        <v>0.10458529354019371</v>
      </c>
      <c r="O360" s="11">
        <v>1.2666069103247677</v>
      </c>
      <c r="P360" s="10">
        <v>0</v>
      </c>
      <c r="Q360" s="10">
        <v>1733.2</v>
      </c>
      <c r="R360" s="10">
        <v>13.3</v>
      </c>
      <c r="S360" s="10">
        <v>1750.5</v>
      </c>
      <c r="T360" s="10">
        <v>19.100000000000001</v>
      </c>
      <c r="U360" s="17">
        <v>1712.3</v>
      </c>
      <c r="V360" s="10">
        <v>22.4</v>
      </c>
      <c r="W360" s="26">
        <v>1733.9</v>
      </c>
      <c r="X360" s="26">
        <v>13.2</v>
      </c>
      <c r="Y360" s="26"/>
      <c r="Z360" s="1">
        <v>-2.2000000000000002</v>
      </c>
      <c r="AA360" s="8">
        <f t="shared" si="36"/>
        <v>-2.2309174794136624</v>
      </c>
    </row>
    <row r="361" spans="1:27" x14ac:dyDescent="0.3">
      <c r="A361" s="1">
        <v>89</v>
      </c>
      <c r="B361" s="1" t="s">
        <v>21</v>
      </c>
      <c r="C361" s="12">
        <v>355.6392276592976</v>
      </c>
      <c r="D361" s="12">
        <v>320.44758868670482</v>
      </c>
      <c r="E361" s="8">
        <f t="shared" ref="E361:E392" si="37">C361/D361</f>
        <v>1.1098202645768664</v>
      </c>
      <c r="F361" s="8">
        <f t="shared" ref="F361:F397" si="38">D361/C361</f>
        <v>0.90104680182719787</v>
      </c>
      <c r="G361" s="22">
        <v>4.3402939087486558</v>
      </c>
      <c r="H361" s="22">
        <v>2.5000445486187739</v>
      </c>
      <c r="I361" s="22">
        <v>0.30036635694057789</v>
      </c>
      <c r="J361" s="22">
        <v>2.0421074372852921</v>
      </c>
      <c r="K361" s="9">
        <v>0.80153384601807198</v>
      </c>
      <c r="L361" s="11">
        <v>3.3274085963757218</v>
      </c>
      <c r="M361" s="11">
        <v>1.9764906233695263</v>
      </c>
      <c r="N361" s="11">
        <v>0.1044521876012095</v>
      </c>
      <c r="O361" s="11">
        <v>1.4626306355420498</v>
      </c>
      <c r="P361" s="10">
        <v>0</v>
      </c>
      <c r="Q361" s="10">
        <v>1701</v>
      </c>
      <c r="R361" s="10">
        <v>20.2</v>
      </c>
      <c r="S361" s="10">
        <v>1691.3</v>
      </c>
      <c r="T361" s="10">
        <v>29.8</v>
      </c>
      <c r="U361" s="17">
        <v>1713</v>
      </c>
      <c r="V361" s="10">
        <v>27</v>
      </c>
      <c r="W361" s="26">
        <v>1703.2</v>
      </c>
      <c r="X361" s="26">
        <v>19.899999999999999</v>
      </c>
      <c r="Y361" s="26"/>
      <c r="Z361" s="1">
        <v>1.3</v>
      </c>
      <c r="AA361" s="8">
        <f t="shared" ref="AA361:AA397" si="39">100-(100*(S361/U361))</f>
        <v>1.266783420899003</v>
      </c>
    </row>
    <row r="362" spans="1:27" x14ac:dyDescent="0.3">
      <c r="A362" s="1">
        <v>2</v>
      </c>
      <c r="B362" s="1" t="s">
        <v>145</v>
      </c>
      <c r="C362" s="12">
        <v>156.28498147727311</v>
      </c>
      <c r="D362" s="12">
        <v>95.875142946266877</v>
      </c>
      <c r="E362" s="8">
        <f t="shared" si="37"/>
        <v>1.6300886410658377</v>
      </c>
      <c r="F362" s="8">
        <f t="shared" si="38"/>
        <v>0.61346357173935484</v>
      </c>
      <c r="G362" s="22">
        <v>4.532176860499133</v>
      </c>
      <c r="H362" s="22">
        <v>3.5253101646059259</v>
      </c>
      <c r="I362" s="22">
        <v>0.31309100204814277</v>
      </c>
      <c r="J362" s="22">
        <v>2.0205830622754921</v>
      </c>
      <c r="K362" s="9">
        <v>0.35873785867004182</v>
      </c>
      <c r="L362" s="11">
        <v>3.1927103791779352</v>
      </c>
      <c r="M362" s="11">
        <v>2.0796545344959458</v>
      </c>
      <c r="N362" s="11">
        <v>0.1052968934146634</v>
      </c>
      <c r="O362" s="11">
        <v>3.3804660646073081</v>
      </c>
      <c r="P362" s="10">
        <v>1</v>
      </c>
      <c r="Q362" s="10">
        <v>1736.9</v>
      </c>
      <c r="R362" s="10">
        <v>28.7</v>
      </c>
      <c r="S362" s="10">
        <v>1755.5</v>
      </c>
      <c r="T362" s="10">
        <v>30.4</v>
      </c>
      <c r="U362" s="17">
        <v>1714.5</v>
      </c>
      <c r="V362" s="10">
        <v>60.8</v>
      </c>
      <c r="W362" s="26">
        <v>1745.2</v>
      </c>
      <c r="X362" s="26">
        <v>24.2</v>
      </c>
      <c r="Y362" s="26"/>
      <c r="Z362" s="1">
        <v>-2.4</v>
      </c>
      <c r="AA362" s="8">
        <f t="shared" si="39"/>
        <v>-2.3913677456984601</v>
      </c>
    </row>
    <row r="363" spans="1:27" x14ac:dyDescent="0.3">
      <c r="A363" s="1">
        <v>93</v>
      </c>
      <c r="B363" s="1" t="s">
        <v>145</v>
      </c>
      <c r="C363" s="12">
        <v>238.693056513698</v>
      </c>
      <c r="D363" s="12">
        <v>161.4920607537864</v>
      </c>
      <c r="E363" s="8">
        <f t="shared" si="37"/>
        <v>1.4780482421214103</v>
      </c>
      <c r="F363" s="8">
        <f t="shared" si="38"/>
        <v>0.67656790319964244</v>
      </c>
      <c r="G363" s="22">
        <v>4.4021708129945862</v>
      </c>
      <c r="H363" s="22">
        <v>1.4013466103352139</v>
      </c>
      <c r="I363" s="22">
        <v>0.30395607565295069</v>
      </c>
      <c r="J363" s="22">
        <v>0.97195216770830217</v>
      </c>
      <c r="K363" s="9">
        <v>0.28898679472113442</v>
      </c>
      <c r="L363" s="11">
        <v>3.2813884750984501</v>
      </c>
      <c r="M363" s="11">
        <v>1.0079002575279732</v>
      </c>
      <c r="N363" s="11">
        <v>0.1050013038460092</v>
      </c>
      <c r="O363" s="11">
        <v>1.487600195941303</v>
      </c>
      <c r="P363" s="10">
        <v>0</v>
      </c>
      <c r="Q363" s="10">
        <v>1712.7</v>
      </c>
      <c r="R363" s="10">
        <v>11.4</v>
      </c>
      <c r="S363" s="10">
        <v>1711.1</v>
      </c>
      <c r="T363" s="10">
        <v>14.3</v>
      </c>
      <c r="U363" s="17">
        <v>1714.7</v>
      </c>
      <c r="V363" s="10">
        <v>26.2</v>
      </c>
      <c r="W363" s="26">
        <v>1712.2</v>
      </c>
      <c r="X363" s="26">
        <v>10.1</v>
      </c>
      <c r="Y363" s="26"/>
      <c r="Z363" s="1">
        <v>0.21</v>
      </c>
      <c r="AA363" s="8">
        <f t="shared" si="39"/>
        <v>0.20994926226163102</v>
      </c>
    </row>
    <row r="364" spans="1:27" x14ac:dyDescent="0.3">
      <c r="A364" s="1">
        <v>37</v>
      </c>
      <c r="B364" s="1" t="s">
        <v>145</v>
      </c>
      <c r="C364" s="12">
        <v>197.18152638031671</v>
      </c>
      <c r="D364" s="12">
        <v>96.958191472509398</v>
      </c>
      <c r="E364" s="8">
        <f t="shared" si="37"/>
        <v>2.0336757873234843</v>
      </c>
      <c r="F364" s="8">
        <f t="shared" si="38"/>
        <v>0.49172046313050588</v>
      </c>
      <c r="G364" s="22">
        <v>4.4024192299052789</v>
      </c>
      <c r="H364" s="22">
        <v>2.0612941340203781</v>
      </c>
      <c r="I364" s="22">
        <v>0.30354698764650928</v>
      </c>
      <c r="J364" s="22">
        <v>1.6019233268367727</v>
      </c>
      <c r="K364" s="9">
        <v>0.23543242899794289</v>
      </c>
      <c r="L364" s="11">
        <v>3.2899524151620878</v>
      </c>
      <c r="M364" s="11">
        <v>1.6182791170372892</v>
      </c>
      <c r="N364" s="11">
        <v>0.10568749423011969</v>
      </c>
      <c r="O364" s="11">
        <v>2.3094557627746721</v>
      </c>
      <c r="P364" s="10">
        <v>0</v>
      </c>
      <c r="Q364" s="10">
        <v>1712.7</v>
      </c>
      <c r="R364" s="10">
        <v>16.7</v>
      </c>
      <c r="S364" s="10">
        <v>1711.1</v>
      </c>
      <c r="T364" s="10">
        <v>23.6</v>
      </c>
      <c r="U364" s="17">
        <v>1714.7</v>
      </c>
      <c r="V364" s="10">
        <v>41.3</v>
      </c>
      <c r="W364" s="26">
        <v>1712.3</v>
      </c>
      <c r="X364" s="26">
        <v>15</v>
      </c>
      <c r="Y364" s="26"/>
      <c r="Z364" s="1">
        <v>0.21</v>
      </c>
      <c r="AA364" s="8">
        <f t="shared" si="39"/>
        <v>0.20994926226163102</v>
      </c>
    </row>
    <row r="365" spans="1:27" x14ac:dyDescent="0.3">
      <c r="A365" s="1">
        <v>170</v>
      </c>
      <c r="B365" s="1" t="s">
        <v>23</v>
      </c>
      <c r="C365" s="12">
        <v>297.06770401141279</v>
      </c>
      <c r="D365" s="12">
        <v>241.84125606643113</v>
      </c>
      <c r="E365" s="8">
        <f t="shared" si="37"/>
        <v>1.2283582579880894</v>
      </c>
      <c r="F365" s="8">
        <f t="shared" si="38"/>
        <v>0.8140947427160915</v>
      </c>
      <c r="G365" s="22">
        <v>4.4171728805317354</v>
      </c>
      <c r="H365" s="22">
        <v>2.4800772101507458</v>
      </c>
      <c r="I365" s="22">
        <v>0.30502565283457039</v>
      </c>
      <c r="J365" s="22">
        <v>2.0618506518165458</v>
      </c>
      <c r="K365" s="9">
        <v>0.72606601694701467</v>
      </c>
      <c r="L365" s="11">
        <v>3.2794514410636628</v>
      </c>
      <c r="M365" s="11">
        <v>2.0802467918999179</v>
      </c>
      <c r="N365" s="11">
        <v>0.1047978851110099</v>
      </c>
      <c r="O365" s="11">
        <v>1.7283691481686911</v>
      </c>
      <c r="P365" s="10">
        <v>0</v>
      </c>
      <c r="Q365" s="10">
        <v>1715.5</v>
      </c>
      <c r="R365" s="10">
        <v>20.100000000000001</v>
      </c>
      <c r="S365" s="10">
        <v>1716.1</v>
      </c>
      <c r="T365" s="10">
        <v>30.4</v>
      </c>
      <c r="U365" s="17">
        <v>1714.9</v>
      </c>
      <c r="V365" s="10">
        <v>31.1</v>
      </c>
      <c r="W365" s="26">
        <v>1715.5</v>
      </c>
      <c r="X365" s="26">
        <v>20</v>
      </c>
      <c r="Y365" s="26"/>
      <c r="Z365" s="1">
        <v>-6.8000000000000005E-2</v>
      </c>
      <c r="AA365" s="8">
        <f t="shared" si="39"/>
        <v>-6.9974925651635544E-2</v>
      </c>
    </row>
    <row r="366" spans="1:27" x14ac:dyDescent="0.3">
      <c r="A366" s="1">
        <v>18</v>
      </c>
      <c r="B366" s="1" t="s">
        <v>145</v>
      </c>
      <c r="C366" s="12">
        <v>232.0082729097316</v>
      </c>
      <c r="D366" s="12">
        <v>146.9575269431632</v>
      </c>
      <c r="E366" s="8">
        <f t="shared" si="37"/>
        <v>1.57874372096274</v>
      </c>
      <c r="F366" s="8">
        <f t="shared" si="38"/>
        <v>0.63341502912846803</v>
      </c>
      <c r="G366" s="22">
        <v>4.43196937095572</v>
      </c>
      <c r="H366" s="22">
        <v>1.2831801846183799</v>
      </c>
      <c r="I366" s="22">
        <v>0.3060521124570344</v>
      </c>
      <c r="J366" s="22">
        <v>0.94644586803569564</v>
      </c>
      <c r="K366" s="9">
        <v>0.21648567422652359</v>
      </c>
      <c r="L366" s="11">
        <v>3.2629105096895912</v>
      </c>
      <c r="M366" s="11">
        <v>0.98206240304164605</v>
      </c>
      <c r="N366" s="11">
        <v>0.1051836200504062</v>
      </c>
      <c r="O366" s="11">
        <v>1.3701962642704839</v>
      </c>
      <c r="P366" s="10">
        <v>0</v>
      </c>
      <c r="Q366" s="10">
        <v>1718.3</v>
      </c>
      <c r="R366" s="10">
        <v>10.4</v>
      </c>
      <c r="S366" s="10">
        <v>1721</v>
      </c>
      <c r="T366" s="10">
        <v>14</v>
      </c>
      <c r="U366" s="17">
        <v>1715.1</v>
      </c>
      <c r="V366" s="10">
        <v>25.6</v>
      </c>
      <c r="W366" s="26">
        <v>1719.2</v>
      </c>
      <c r="X366" s="26">
        <v>9.1999999999999993</v>
      </c>
      <c r="Y366" s="26"/>
      <c r="Z366" s="1">
        <v>-0.34</v>
      </c>
      <c r="AA366" s="8">
        <f t="shared" si="39"/>
        <v>-0.34400326511574519</v>
      </c>
    </row>
    <row r="367" spans="1:27" x14ac:dyDescent="0.3">
      <c r="A367" s="1">
        <v>8</v>
      </c>
      <c r="B367" s="1" t="s">
        <v>20</v>
      </c>
      <c r="C367" s="12">
        <v>349.30772448983419</v>
      </c>
      <c r="D367" s="12">
        <v>218.631522897579</v>
      </c>
      <c r="E367" s="8">
        <f t="shared" si="37"/>
        <v>1.5977006419768309</v>
      </c>
      <c r="F367" s="8">
        <f t="shared" si="38"/>
        <v>0.62589947936848955</v>
      </c>
      <c r="G367" s="22">
        <v>4.3748525378131617</v>
      </c>
      <c r="H367" s="22">
        <v>1.3135048800452138</v>
      </c>
      <c r="I367" s="22">
        <v>0.30236663565792787</v>
      </c>
      <c r="J367" s="22">
        <v>1.0211276571461221</v>
      </c>
      <c r="K367" s="9">
        <v>0.51339788520081464</v>
      </c>
      <c r="L367" s="11">
        <v>3.3029405846012501</v>
      </c>
      <c r="M367" s="11">
        <v>1.0033589331082733</v>
      </c>
      <c r="N367" s="11">
        <v>0.1048695003543049</v>
      </c>
      <c r="O367" s="11">
        <v>1.1559343733620111</v>
      </c>
      <c r="P367" s="10">
        <v>0</v>
      </c>
      <c r="Q367" s="10">
        <v>1707.6</v>
      </c>
      <c r="R367" s="10">
        <v>10.6</v>
      </c>
      <c r="S367" s="10">
        <v>1701.2</v>
      </c>
      <c r="T367" s="10">
        <v>15</v>
      </c>
      <c r="U367" s="17">
        <v>1715.5</v>
      </c>
      <c r="V367" s="10">
        <v>21.3</v>
      </c>
      <c r="W367" s="26">
        <v>1706.5</v>
      </c>
      <c r="X367" s="26">
        <v>10.4</v>
      </c>
      <c r="Y367" s="26"/>
      <c r="Z367" s="1">
        <v>0.83</v>
      </c>
      <c r="AA367" s="8">
        <f t="shared" si="39"/>
        <v>0.83357621684639582</v>
      </c>
    </row>
    <row r="368" spans="1:27" x14ac:dyDescent="0.3">
      <c r="A368" s="1">
        <v>117</v>
      </c>
      <c r="B368" s="1" t="s">
        <v>33</v>
      </c>
      <c r="C368" s="12">
        <v>317.78218105163501</v>
      </c>
      <c r="D368" s="12">
        <v>228.9801680360178</v>
      </c>
      <c r="E368" s="8">
        <f t="shared" si="37"/>
        <v>1.3878153019856678</v>
      </c>
      <c r="F368" s="11">
        <f t="shared" si="38"/>
        <v>0.72055697798490415</v>
      </c>
      <c r="G368" s="22">
        <v>4.536965145363034</v>
      </c>
      <c r="H368" s="22">
        <v>4.238068025288988</v>
      </c>
      <c r="I368" s="22">
        <v>0.31279047591265102</v>
      </c>
      <c r="J368" s="22">
        <v>2.6304086061235101</v>
      </c>
      <c r="K368" s="9">
        <v>0.21650264047639789</v>
      </c>
      <c r="L368" s="11">
        <v>3.1928987784296372</v>
      </c>
      <c r="M368" s="11">
        <v>2.7683378139942159</v>
      </c>
      <c r="N368" s="11">
        <v>0.1065028647797186</v>
      </c>
      <c r="O368" s="11">
        <v>4.5595895532307722</v>
      </c>
      <c r="P368" s="10">
        <v>1</v>
      </c>
      <c r="Q368" s="10">
        <v>1737.8</v>
      </c>
      <c r="R368" s="10">
        <v>34.6</v>
      </c>
      <c r="S368" s="10">
        <v>1755.5</v>
      </c>
      <c r="T368" s="10">
        <v>39.6</v>
      </c>
      <c r="U368" s="17">
        <v>1716.6</v>
      </c>
      <c r="V368" s="10">
        <v>80.7</v>
      </c>
      <c r="W368" s="26">
        <v>1745</v>
      </c>
      <c r="X368" s="26">
        <v>28.5</v>
      </c>
      <c r="Y368" s="26"/>
      <c r="Z368" s="1">
        <v>-2.2999999999999998</v>
      </c>
      <c r="AA368" s="8">
        <f t="shared" si="39"/>
        <v>-2.2661074216474617</v>
      </c>
    </row>
    <row r="369" spans="1:27" x14ac:dyDescent="0.3">
      <c r="A369" s="1">
        <v>183</v>
      </c>
      <c r="B369" s="1" t="s">
        <v>145</v>
      </c>
      <c r="C369" s="12">
        <v>154.8782848786459</v>
      </c>
      <c r="D369" s="12">
        <v>128.17897427513944</v>
      </c>
      <c r="E369" s="8">
        <f t="shared" si="37"/>
        <v>1.2082971154551112</v>
      </c>
      <c r="F369" s="11">
        <f t="shared" si="38"/>
        <v>0.82761101322611774</v>
      </c>
      <c r="G369" s="22">
        <v>4.4681423782244583</v>
      </c>
      <c r="H369" s="22">
        <v>3.1026744926271399</v>
      </c>
      <c r="I369" s="22">
        <v>0.30773922707434709</v>
      </c>
      <c r="J369" s="22">
        <v>1.7106862698238345</v>
      </c>
      <c r="K369" s="9">
        <v>0.20862489990813601</v>
      </c>
      <c r="L369" s="11">
        <v>3.2465395863207398</v>
      </c>
      <c r="M369" s="11">
        <v>1.6603247501710487</v>
      </c>
      <c r="N369" s="11">
        <v>0.105553301914163</v>
      </c>
      <c r="O369" s="11">
        <v>3.3839789320320781</v>
      </c>
      <c r="P369" s="10">
        <v>0</v>
      </c>
      <c r="Q369" s="10">
        <v>1725</v>
      </c>
      <c r="R369" s="10">
        <v>25.2</v>
      </c>
      <c r="S369" s="10">
        <v>1730.9</v>
      </c>
      <c r="T369" s="10">
        <v>25.5</v>
      </c>
      <c r="U369" s="17">
        <v>1718</v>
      </c>
      <c r="V369" s="10">
        <v>57.9</v>
      </c>
      <c r="W369" s="26">
        <v>1727.9</v>
      </c>
      <c r="X369" s="26">
        <v>19.7</v>
      </c>
      <c r="Y369" s="26"/>
      <c r="Z369" s="1">
        <v>-0.75</v>
      </c>
      <c r="AA369" s="8">
        <f t="shared" si="39"/>
        <v>-0.75087310826542364</v>
      </c>
    </row>
    <row r="370" spans="1:27" x14ac:dyDescent="0.3">
      <c r="A370" s="1">
        <v>178</v>
      </c>
      <c r="B370" s="1" t="s">
        <v>34</v>
      </c>
      <c r="C370" s="12">
        <v>237.35400214622589</v>
      </c>
      <c r="D370" s="12">
        <v>264.72963512132503</v>
      </c>
      <c r="E370" s="8">
        <f t="shared" si="37"/>
        <v>0.89659022133070621</v>
      </c>
      <c r="F370" s="8">
        <f t="shared" si="38"/>
        <v>1.1153367237441141</v>
      </c>
      <c r="G370" s="22">
        <v>4.4689979883747437</v>
      </c>
      <c r="H370" s="22">
        <v>1.909960227001158</v>
      </c>
      <c r="I370" s="22">
        <v>0.30752421656793272</v>
      </c>
      <c r="J370" s="22">
        <v>1.5951855509406616</v>
      </c>
      <c r="K370" s="9">
        <v>0.62135126826061005</v>
      </c>
      <c r="L370" s="11">
        <v>3.2526265039835391</v>
      </c>
      <c r="M370" s="11">
        <v>1.6600675514780947</v>
      </c>
      <c r="N370" s="11">
        <v>0.1049000541375191</v>
      </c>
      <c r="O370" s="11">
        <v>1.5369903802929634</v>
      </c>
      <c r="P370" s="10">
        <v>1</v>
      </c>
      <c r="Q370" s="10">
        <v>1725.2</v>
      </c>
      <c r="R370" s="10">
        <v>15.5</v>
      </c>
      <c r="S370" s="10">
        <v>1730.9</v>
      </c>
      <c r="T370" s="10">
        <v>23.7</v>
      </c>
      <c r="U370" s="17">
        <v>1718.4</v>
      </c>
      <c r="V370" s="10">
        <v>27.9</v>
      </c>
      <c r="W370" s="26">
        <v>1725.4</v>
      </c>
      <c r="X370" s="26">
        <v>15.5</v>
      </c>
      <c r="Y370" s="26"/>
      <c r="Z370" s="1">
        <v>-0.72</v>
      </c>
      <c r="AA370" s="8">
        <f t="shared" si="39"/>
        <v>-0.72742085661079159</v>
      </c>
    </row>
    <row r="371" spans="1:27" x14ac:dyDescent="0.3">
      <c r="A371" s="1">
        <v>69</v>
      </c>
      <c r="B371" s="1" t="s">
        <v>145</v>
      </c>
      <c r="C371" s="12">
        <v>175.32384423079881</v>
      </c>
      <c r="D371" s="12">
        <v>123.5278505719986</v>
      </c>
      <c r="E371" s="8">
        <f t="shared" si="37"/>
        <v>1.4193062003342376</v>
      </c>
      <c r="F371" s="11">
        <f t="shared" si="38"/>
        <v>0.70456959869865032</v>
      </c>
      <c r="G371" s="22">
        <v>4.5422216322054743</v>
      </c>
      <c r="H371" s="22">
        <v>3.8198819640029722</v>
      </c>
      <c r="I371" s="22">
        <v>0.31273411511583488</v>
      </c>
      <c r="J371" s="22">
        <v>3.2278362207303202</v>
      </c>
      <c r="K371" s="9">
        <v>0.59124995855626972</v>
      </c>
      <c r="L371" s="11">
        <v>3.1956313502614919</v>
      </c>
      <c r="M371" s="11">
        <v>3.4254189591785278</v>
      </c>
      <c r="N371" s="11">
        <v>0.1065076074630557</v>
      </c>
      <c r="O371" s="11">
        <v>3.3454966725090922</v>
      </c>
      <c r="P371" s="10">
        <v>0</v>
      </c>
      <c r="Q371" s="10">
        <v>1738.7</v>
      </c>
      <c r="R371" s="10">
        <v>31.2</v>
      </c>
      <c r="S371" s="10">
        <v>1755.5</v>
      </c>
      <c r="T371" s="10">
        <v>48.6</v>
      </c>
      <c r="U371" s="17">
        <v>1718.6</v>
      </c>
      <c r="V371" s="10">
        <v>58.2</v>
      </c>
      <c r="W371" s="26">
        <v>1739.5</v>
      </c>
      <c r="X371" s="26">
        <v>30.9</v>
      </c>
      <c r="Y371" s="26"/>
      <c r="Z371" s="1">
        <v>-2.1</v>
      </c>
      <c r="AA371" s="8">
        <f t="shared" si="39"/>
        <v>-2.1470964738741003</v>
      </c>
    </row>
    <row r="372" spans="1:27" x14ac:dyDescent="0.3">
      <c r="A372" s="1">
        <v>187</v>
      </c>
      <c r="B372" s="1" t="s">
        <v>22</v>
      </c>
      <c r="C372" s="12">
        <v>93.913485236218548</v>
      </c>
      <c r="D372" s="12">
        <v>60.413068140574104</v>
      </c>
      <c r="E372" s="8">
        <f t="shared" si="37"/>
        <v>1.554522690648535</v>
      </c>
      <c r="F372" s="8">
        <f t="shared" si="38"/>
        <v>0.6432842736974187</v>
      </c>
      <c r="G372" s="22">
        <v>4.4566244464047999</v>
      </c>
      <c r="H372" s="22">
        <v>1.5148724607664508</v>
      </c>
      <c r="I372" s="22">
        <v>0.30679902417281069</v>
      </c>
      <c r="J372" s="22">
        <v>1.2201216395566312</v>
      </c>
      <c r="K372" s="9">
        <v>0.41978044278282528</v>
      </c>
      <c r="L372" s="11">
        <v>3.2582902448738542</v>
      </c>
      <c r="M372" s="11">
        <v>1.2650680170227706</v>
      </c>
      <c r="N372" s="11">
        <v>0.1050315676537356</v>
      </c>
      <c r="O372" s="11">
        <v>1.5297931151442394</v>
      </c>
      <c r="P372" s="10">
        <v>0</v>
      </c>
      <c r="Q372" s="10">
        <v>1723</v>
      </c>
      <c r="R372" s="10">
        <v>12.3</v>
      </c>
      <c r="S372" s="10">
        <v>1725.9</v>
      </c>
      <c r="T372" s="10">
        <v>18.100000000000001</v>
      </c>
      <c r="U372" s="17">
        <v>1719.5</v>
      </c>
      <c r="V372" s="10">
        <v>26.9</v>
      </c>
      <c r="W372" s="26">
        <v>1723.6</v>
      </c>
      <c r="X372" s="26">
        <v>11.8</v>
      </c>
      <c r="Y372" s="26"/>
      <c r="Z372" s="1">
        <v>-0.38</v>
      </c>
      <c r="AA372" s="8">
        <f t="shared" si="39"/>
        <v>-0.37220122128528033</v>
      </c>
    </row>
    <row r="373" spans="1:27" x14ac:dyDescent="0.3">
      <c r="A373" s="1">
        <v>29</v>
      </c>
      <c r="B373" s="1" t="s">
        <v>145</v>
      </c>
      <c r="C373" s="12">
        <v>118.3356567535558</v>
      </c>
      <c r="D373" s="12">
        <v>68.346887954804615</v>
      </c>
      <c r="E373" s="8">
        <f t="shared" si="37"/>
        <v>1.7313978777176657</v>
      </c>
      <c r="F373" s="8">
        <f t="shared" si="38"/>
        <v>0.57756799454912311</v>
      </c>
      <c r="G373" s="22">
        <v>4.4286456321610714</v>
      </c>
      <c r="H373" s="22">
        <v>1.7301643756201532</v>
      </c>
      <c r="I373" s="22">
        <v>0.304893939641736</v>
      </c>
      <c r="J373" s="22">
        <v>1.3262242195065788</v>
      </c>
      <c r="K373" s="9">
        <v>0.54671753260911682</v>
      </c>
      <c r="L373" s="11">
        <v>3.281199848270397</v>
      </c>
      <c r="M373" s="11">
        <v>1.4606569132492513</v>
      </c>
      <c r="N373" s="11">
        <v>0.1054898510103139</v>
      </c>
      <c r="O373" s="11">
        <v>1.6273746697274394</v>
      </c>
      <c r="P373" s="10">
        <v>0</v>
      </c>
      <c r="Q373" s="10">
        <v>1717.8</v>
      </c>
      <c r="R373" s="10">
        <v>14</v>
      </c>
      <c r="S373" s="10">
        <v>1716.1</v>
      </c>
      <c r="T373" s="10">
        <v>19.600000000000001</v>
      </c>
      <c r="U373" s="17">
        <v>1719.9</v>
      </c>
      <c r="V373" s="10">
        <v>27</v>
      </c>
      <c r="W373" s="26">
        <v>1717.5</v>
      </c>
      <c r="X373" s="26">
        <v>13.8</v>
      </c>
      <c r="Y373" s="26"/>
      <c r="Z373" s="1">
        <v>0.22</v>
      </c>
      <c r="AA373" s="8">
        <f t="shared" si="39"/>
        <v>0.22094307808593783</v>
      </c>
    </row>
    <row r="374" spans="1:27" x14ac:dyDescent="0.3">
      <c r="A374" s="1">
        <v>175</v>
      </c>
      <c r="B374" s="1" t="s">
        <v>146</v>
      </c>
      <c r="C374" s="12">
        <v>118.7480450865847</v>
      </c>
      <c r="D374" s="12">
        <v>74.554837005395328</v>
      </c>
      <c r="E374" s="8">
        <f t="shared" si="37"/>
        <v>1.5927611119046672</v>
      </c>
      <c r="F374" s="8">
        <f t="shared" si="38"/>
        <v>0.62784054214142171</v>
      </c>
      <c r="G374" s="22">
        <v>4.5395277698269059</v>
      </c>
      <c r="H374" s="22">
        <v>2.2115034464965841</v>
      </c>
      <c r="I374" s="22">
        <v>0.31211423609549122</v>
      </c>
      <c r="J374" s="22">
        <v>1.5349896570504835</v>
      </c>
      <c r="K374" s="9">
        <v>0.53380697806056643</v>
      </c>
      <c r="L374" s="11">
        <v>3.2055179592019352</v>
      </c>
      <c r="M374" s="11">
        <v>1.6114751219324632</v>
      </c>
      <c r="N374" s="11">
        <v>0.10519118996624489</v>
      </c>
      <c r="O374" s="11">
        <v>1.9897129732595318</v>
      </c>
      <c r="P374" s="10">
        <v>0</v>
      </c>
      <c r="Q374" s="10">
        <v>1738.3</v>
      </c>
      <c r="R374" s="10">
        <v>18</v>
      </c>
      <c r="S374" s="10">
        <v>1750.5</v>
      </c>
      <c r="T374" s="10">
        <v>23.1</v>
      </c>
      <c r="U374" s="17">
        <v>1723.7</v>
      </c>
      <c r="V374" s="10">
        <v>34.299999999999997</v>
      </c>
      <c r="W374" s="26">
        <v>1741.3</v>
      </c>
      <c r="X374" s="26">
        <v>17.2</v>
      </c>
      <c r="Y374" s="26"/>
      <c r="Z374" s="1">
        <v>-1.6</v>
      </c>
      <c r="AA374" s="8">
        <f t="shared" si="39"/>
        <v>-1.5547949179091489</v>
      </c>
    </row>
    <row r="375" spans="1:27" x14ac:dyDescent="0.3">
      <c r="A375" s="1">
        <v>166</v>
      </c>
      <c r="B375" s="1" t="s">
        <v>145</v>
      </c>
      <c r="C375" s="12">
        <v>301.78387673082563</v>
      </c>
      <c r="D375" s="12">
        <v>80.057758291171623</v>
      </c>
      <c r="E375" s="8">
        <f t="shared" si="37"/>
        <v>3.7695769051293166</v>
      </c>
      <c r="F375" s="8">
        <f t="shared" si="38"/>
        <v>0.26528176110143442</v>
      </c>
      <c r="G375" s="22">
        <v>4.5563378702605624</v>
      </c>
      <c r="H375" s="22">
        <v>1.2508125571154125</v>
      </c>
      <c r="I375" s="22">
        <v>0.31294579033421122</v>
      </c>
      <c r="J375" s="22">
        <v>0.97740718529117121</v>
      </c>
      <c r="K375" s="9">
        <v>0.47192373445463731</v>
      </c>
      <c r="L375" s="11">
        <v>3.1899254563231421</v>
      </c>
      <c r="M375" s="11">
        <v>1.0204351885068856</v>
      </c>
      <c r="N375" s="11">
        <v>0.1049966093674327</v>
      </c>
      <c r="O375" s="11">
        <v>1.1908741200098008</v>
      </c>
      <c r="P375" s="10">
        <v>0</v>
      </c>
      <c r="Q375" s="10">
        <v>1741.3</v>
      </c>
      <c r="R375" s="10">
        <v>10.199999999999999</v>
      </c>
      <c r="S375" s="10">
        <v>1755.5</v>
      </c>
      <c r="T375" s="10">
        <v>14.7</v>
      </c>
      <c r="U375" s="17">
        <v>1724.3</v>
      </c>
      <c r="V375" s="10">
        <v>21</v>
      </c>
      <c r="W375" s="26">
        <v>1743.9</v>
      </c>
      <c r="X375" s="26">
        <v>9.9</v>
      </c>
      <c r="Y375" s="26"/>
      <c r="Z375" s="1">
        <v>-1.8</v>
      </c>
      <c r="AA375" s="8">
        <f t="shared" si="39"/>
        <v>-1.8094299135881187</v>
      </c>
    </row>
    <row r="376" spans="1:27" x14ac:dyDescent="0.3">
      <c r="A376" s="1">
        <v>195</v>
      </c>
      <c r="B376" s="1" t="s">
        <v>145</v>
      </c>
      <c r="C376" s="12">
        <v>320.73658595713363</v>
      </c>
      <c r="D376" s="12">
        <v>145.52377971807965</v>
      </c>
      <c r="E376" s="8">
        <f t="shared" si="37"/>
        <v>2.2040149491615066</v>
      </c>
      <c r="F376" s="8">
        <f t="shared" si="38"/>
        <v>0.45371743071907883</v>
      </c>
      <c r="G376" s="22">
        <v>4.4106710680411307</v>
      </c>
      <c r="H376" s="22">
        <v>2.3587630676324278</v>
      </c>
      <c r="I376" s="22">
        <v>0.30256517939396671</v>
      </c>
      <c r="J376" s="22">
        <v>2.288764344966264</v>
      </c>
      <c r="K376" s="9">
        <v>0.69495065828933078</v>
      </c>
      <c r="L376" s="11">
        <v>3.310788571407929</v>
      </c>
      <c r="M376" s="11">
        <v>2.3878810211679098</v>
      </c>
      <c r="N376" s="11">
        <v>0.1058531157310755</v>
      </c>
      <c r="O376" s="11">
        <v>2.001592487595568</v>
      </c>
      <c r="P376" s="10">
        <v>0</v>
      </c>
      <c r="Q376" s="10">
        <v>1714.4</v>
      </c>
      <c r="R376" s="10">
        <v>19.100000000000001</v>
      </c>
      <c r="S376" s="10">
        <v>1706.2</v>
      </c>
      <c r="T376" s="10">
        <v>33.6</v>
      </c>
      <c r="U376" s="17">
        <v>1724.5</v>
      </c>
      <c r="V376" s="10">
        <v>32.700000000000003</v>
      </c>
      <c r="W376" s="26">
        <v>1715.5</v>
      </c>
      <c r="X376" s="26">
        <v>18.899999999999999</v>
      </c>
      <c r="Y376" s="26"/>
      <c r="Z376" s="1">
        <v>1.1000000000000001</v>
      </c>
      <c r="AA376" s="8">
        <f t="shared" si="39"/>
        <v>1.0611771527979101</v>
      </c>
    </row>
    <row r="377" spans="1:27" x14ac:dyDescent="0.3">
      <c r="A377" s="1">
        <v>199</v>
      </c>
      <c r="B377" s="1" t="s">
        <v>145</v>
      </c>
      <c r="C377" s="12">
        <v>203.33337336815461</v>
      </c>
      <c r="D377" s="12">
        <v>135.3325607584766</v>
      </c>
      <c r="E377" s="8">
        <f t="shared" si="37"/>
        <v>1.5024719271442497</v>
      </c>
      <c r="F377" s="8">
        <f t="shared" si="38"/>
        <v>0.66556983989757545</v>
      </c>
      <c r="G377" s="22">
        <v>4.4424993621251154</v>
      </c>
      <c r="H377" s="22">
        <v>1.4789599117905845</v>
      </c>
      <c r="I377" s="22">
        <v>0.30506345134689439</v>
      </c>
      <c r="J377" s="22">
        <v>1.1201815909642319</v>
      </c>
      <c r="K377" s="9">
        <v>0.70240859572876169</v>
      </c>
      <c r="L377" s="11">
        <v>3.2763635278751861</v>
      </c>
      <c r="M377" s="11">
        <v>1.1575925264562117</v>
      </c>
      <c r="N377" s="11">
        <v>0.10528474720039931</v>
      </c>
      <c r="O377" s="11">
        <v>1.0578224854062932</v>
      </c>
      <c r="P377" s="10">
        <v>0</v>
      </c>
      <c r="Q377" s="10">
        <v>1720.2</v>
      </c>
      <c r="R377" s="10">
        <v>12</v>
      </c>
      <c r="S377" s="10">
        <v>1716.1</v>
      </c>
      <c r="T377" s="10">
        <v>16.5</v>
      </c>
      <c r="U377" s="17">
        <v>1725.3</v>
      </c>
      <c r="V377" s="10">
        <v>19</v>
      </c>
      <c r="W377" s="26">
        <v>1720.1</v>
      </c>
      <c r="X377" s="26">
        <v>12</v>
      </c>
      <c r="Y377" s="26"/>
      <c r="Z377" s="1">
        <v>0.53</v>
      </c>
      <c r="AA377" s="8">
        <f t="shared" si="39"/>
        <v>0.53324059583840722</v>
      </c>
    </row>
    <row r="378" spans="1:27" x14ac:dyDescent="0.3">
      <c r="A378" s="1">
        <v>202</v>
      </c>
      <c r="B378" s="1" t="s">
        <v>145</v>
      </c>
      <c r="C378" s="12">
        <v>174.0184822697673</v>
      </c>
      <c r="D378" s="12">
        <v>112.30564880110012</v>
      </c>
      <c r="E378" s="8">
        <f t="shared" si="37"/>
        <v>1.5495078308835937</v>
      </c>
      <c r="F378" s="8">
        <f t="shared" si="38"/>
        <v>0.6453662124635785</v>
      </c>
      <c r="G378" s="22">
        <v>4.2970350710176559</v>
      </c>
      <c r="H378" s="22">
        <v>2.3237971939887241</v>
      </c>
      <c r="I378" s="22">
        <v>0.29531308226009279</v>
      </c>
      <c r="J378" s="22">
        <v>1.8560401893318235</v>
      </c>
      <c r="K378" s="9">
        <v>0.42233512071997542</v>
      </c>
      <c r="L378" s="11">
        <v>3.383933603866101</v>
      </c>
      <c r="M378" s="11">
        <v>1.9556626238060291</v>
      </c>
      <c r="N378" s="11">
        <v>0.1058540325680962</v>
      </c>
      <c r="O378" s="11">
        <v>2.3508774253118778</v>
      </c>
      <c r="P378" s="10">
        <v>0</v>
      </c>
      <c r="Q378" s="10">
        <v>1692.8</v>
      </c>
      <c r="R378" s="10">
        <v>18.8</v>
      </c>
      <c r="S378" s="10">
        <v>1666.5</v>
      </c>
      <c r="T378" s="10">
        <v>26.7</v>
      </c>
      <c r="U378" s="17">
        <v>1725.5</v>
      </c>
      <c r="V378" s="10">
        <v>41</v>
      </c>
      <c r="W378" s="26">
        <v>1686.9</v>
      </c>
      <c r="X378" s="26">
        <v>18.100000000000001</v>
      </c>
      <c r="Y378" s="26"/>
      <c r="Z378" s="1">
        <v>3.4</v>
      </c>
      <c r="AA378" s="8">
        <f t="shared" si="39"/>
        <v>3.41929875398435</v>
      </c>
    </row>
    <row r="379" spans="1:27" x14ac:dyDescent="0.3">
      <c r="A379" s="1">
        <v>184</v>
      </c>
      <c r="B379" s="1" t="s">
        <v>145</v>
      </c>
      <c r="C379" s="12">
        <v>243.0389325550334</v>
      </c>
      <c r="D379" s="12">
        <v>276.27401259402001</v>
      </c>
      <c r="E379" s="8">
        <f t="shared" si="37"/>
        <v>0.8797024746304134</v>
      </c>
      <c r="F379" s="8">
        <f t="shared" si="38"/>
        <v>1.1367479674535721</v>
      </c>
      <c r="G379" s="22">
        <v>4.6025287849618346</v>
      </c>
      <c r="H379" s="22">
        <v>1.6025698841559113</v>
      </c>
      <c r="I379" s="22">
        <v>0.31620510319277267</v>
      </c>
      <c r="J379" s="22">
        <v>1.2917808299931539</v>
      </c>
      <c r="K379" s="9">
        <v>0.41985812516350968</v>
      </c>
      <c r="L379" s="11">
        <v>3.1587989790862818</v>
      </c>
      <c r="M379" s="11">
        <v>1.3077529984565066</v>
      </c>
      <c r="N379" s="11">
        <v>0.1054063287884382</v>
      </c>
      <c r="O379" s="11">
        <v>1.7125018031506092</v>
      </c>
      <c r="P379" s="10">
        <v>0</v>
      </c>
      <c r="Q379" s="10">
        <v>1749.8</v>
      </c>
      <c r="R379" s="10">
        <v>13.1</v>
      </c>
      <c r="S379" s="10">
        <v>1770.2</v>
      </c>
      <c r="T379" s="10">
        <v>19.600000000000001</v>
      </c>
      <c r="U379" s="17">
        <v>1725.6</v>
      </c>
      <c r="V379" s="10">
        <v>28.4</v>
      </c>
      <c r="W379" s="26">
        <v>1753.6</v>
      </c>
      <c r="X379" s="26">
        <v>12.6</v>
      </c>
      <c r="Y379" s="26"/>
      <c r="Z379" s="1">
        <v>-2.6</v>
      </c>
      <c r="AA379" s="8">
        <f t="shared" si="39"/>
        <v>-2.5846082522021447</v>
      </c>
    </row>
    <row r="380" spans="1:27" x14ac:dyDescent="0.3">
      <c r="A380" s="1">
        <v>198</v>
      </c>
      <c r="B380" s="1" t="s">
        <v>145</v>
      </c>
      <c r="C380" s="12">
        <v>125.6593337657979</v>
      </c>
      <c r="D380" s="12">
        <v>72.816207783567165</v>
      </c>
      <c r="E380" s="8">
        <f t="shared" si="37"/>
        <v>1.7257055481287524</v>
      </c>
      <c r="F380" s="8">
        <f t="shared" si="38"/>
        <v>0.57947313264672395</v>
      </c>
      <c r="G380" s="22">
        <v>4.4158172976538941</v>
      </c>
      <c r="H380" s="22">
        <v>2.835414752667774</v>
      </c>
      <c r="I380" s="22">
        <v>0.30349828864749051</v>
      </c>
      <c r="J380" s="22">
        <v>2.5527872229674058</v>
      </c>
      <c r="K380" s="9">
        <v>0.54628993599362086</v>
      </c>
      <c r="L380" s="11">
        <v>3.301880374806252</v>
      </c>
      <c r="M380" s="11">
        <v>2.9924572219852599</v>
      </c>
      <c r="N380" s="11">
        <v>0.10551168983214761</v>
      </c>
      <c r="O380" s="11">
        <v>2.6633823266341721</v>
      </c>
      <c r="P380" s="10">
        <v>0</v>
      </c>
      <c r="Q380" s="10">
        <v>1715.3</v>
      </c>
      <c r="R380" s="10">
        <v>23</v>
      </c>
      <c r="S380" s="10">
        <v>1706.2</v>
      </c>
      <c r="T380" s="10">
        <v>37.5</v>
      </c>
      <c r="U380" s="17">
        <v>1726.6</v>
      </c>
      <c r="V380" s="10">
        <v>46.4</v>
      </c>
      <c r="W380" s="26">
        <v>1714.8</v>
      </c>
      <c r="X380" s="26">
        <v>23</v>
      </c>
      <c r="Y380" s="26"/>
      <c r="Z380" s="1">
        <v>1.2</v>
      </c>
      <c r="AA380" s="8">
        <f t="shared" si="39"/>
        <v>1.1815127997219861</v>
      </c>
    </row>
    <row r="381" spans="1:27" x14ac:dyDescent="0.3">
      <c r="A381" s="1">
        <v>150</v>
      </c>
      <c r="B381" s="1" t="s">
        <v>145</v>
      </c>
      <c r="C381" s="12">
        <v>406.31814431885101</v>
      </c>
      <c r="D381" s="12">
        <v>366.62576974592798</v>
      </c>
      <c r="E381" s="8">
        <f t="shared" si="37"/>
        <v>1.1082640061019984</v>
      </c>
      <c r="F381" s="8">
        <f t="shared" si="38"/>
        <v>0.9023120795172388</v>
      </c>
      <c r="G381" s="22">
        <v>4.4024169933209354</v>
      </c>
      <c r="H381" s="22">
        <v>2.3850320922063921</v>
      </c>
      <c r="I381" s="22">
        <v>0.30200236020947058</v>
      </c>
      <c r="J381" s="22">
        <v>1.8363823323087967</v>
      </c>
      <c r="K381" s="9">
        <v>0.6574239881531514</v>
      </c>
      <c r="L381" s="11">
        <v>3.3079204023621358</v>
      </c>
      <c r="M381" s="11">
        <v>1.7715438436310458</v>
      </c>
      <c r="N381" s="11">
        <v>0.1053779078637604</v>
      </c>
      <c r="O381" s="11">
        <v>1.7720625781107693</v>
      </c>
      <c r="P381" s="10">
        <v>0</v>
      </c>
      <c r="Q381" s="10">
        <v>1712.7</v>
      </c>
      <c r="R381" s="10">
        <v>19.3</v>
      </c>
      <c r="S381" s="10">
        <v>1701.2</v>
      </c>
      <c r="T381" s="10">
        <v>26.9</v>
      </c>
      <c r="U381" s="17">
        <v>1726.8</v>
      </c>
      <c r="V381" s="10">
        <v>32.700000000000003</v>
      </c>
      <c r="W381" s="26">
        <v>1711.8</v>
      </c>
      <c r="X381" s="26">
        <v>19.399999999999999</v>
      </c>
      <c r="Y381" s="26"/>
      <c r="Z381" s="1">
        <v>1.5</v>
      </c>
      <c r="AA381" s="8">
        <f t="shared" si="39"/>
        <v>1.4825110030113393</v>
      </c>
    </row>
    <row r="382" spans="1:27" x14ac:dyDescent="0.3">
      <c r="A382" s="1">
        <v>80</v>
      </c>
      <c r="B382" s="1" t="s">
        <v>146</v>
      </c>
      <c r="C382" s="12">
        <v>385.97511335736812</v>
      </c>
      <c r="D382" s="12">
        <v>288.38309040158941</v>
      </c>
      <c r="E382" s="8">
        <f t="shared" si="37"/>
        <v>1.3384110449051516</v>
      </c>
      <c r="F382" s="8">
        <f t="shared" si="38"/>
        <v>0.74715462324271709</v>
      </c>
      <c r="G382" s="22">
        <v>4.534004997977231</v>
      </c>
      <c r="H382" s="22">
        <v>1.8548191700802958</v>
      </c>
      <c r="I382" s="22">
        <v>0.3109713743232842</v>
      </c>
      <c r="J382" s="22">
        <v>1.3731056605993825</v>
      </c>
      <c r="K382" s="9">
        <v>0.31012027384669999</v>
      </c>
      <c r="L382" s="11">
        <v>3.2105425693119689</v>
      </c>
      <c r="M382" s="11">
        <v>1.4158719284691934</v>
      </c>
      <c r="N382" s="11">
        <v>0.10600978260644391</v>
      </c>
      <c r="O382" s="11">
        <v>1.9652314139999794</v>
      </c>
      <c r="P382" s="10">
        <v>0</v>
      </c>
      <c r="Q382" s="10">
        <v>1737.2</v>
      </c>
      <c r="R382" s="10">
        <v>15.1</v>
      </c>
      <c r="S382" s="10">
        <v>1745.6</v>
      </c>
      <c r="T382" s="10">
        <v>20.6</v>
      </c>
      <c r="U382" s="17">
        <v>1727.1</v>
      </c>
      <c r="V382" s="10">
        <v>34.799999999999997</v>
      </c>
      <c r="W382" s="26">
        <v>1739.6</v>
      </c>
      <c r="X382" s="26">
        <v>13.8</v>
      </c>
      <c r="Y382" s="26"/>
      <c r="Z382" s="1">
        <v>-1.1000000000000001</v>
      </c>
      <c r="AA382" s="8">
        <f t="shared" si="39"/>
        <v>-1.0711597475536934</v>
      </c>
    </row>
    <row r="383" spans="1:27" x14ac:dyDescent="0.3">
      <c r="A383" s="1">
        <v>121</v>
      </c>
      <c r="B383" s="1" t="s">
        <v>145</v>
      </c>
      <c r="C383" s="12">
        <v>438.05457848758931</v>
      </c>
      <c r="D383" s="12">
        <v>183.78042983632338</v>
      </c>
      <c r="E383" s="8">
        <f t="shared" si="37"/>
        <v>2.3835757641753528</v>
      </c>
      <c r="F383" s="11">
        <f t="shared" si="38"/>
        <v>0.41953774452223908</v>
      </c>
      <c r="G383" s="22">
        <v>4.6702010900154871</v>
      </c>
      <c r="H383" s="22">
        <v>2.4221763800250198</v>
      </c>
      <c r="I383" s="22">
        <v>0.32046610198832098</v>
      </c>
      <c r="J383" s="22">
        <v>1.9300481376281551</v>
      </c>
      <c r="K383" s="9">
        <v>0.63166894133041651</v>
      </c>
      <c r="L383" s="11">
        <v>3.1160886599073021</v>
      </c>
      <c r="M383" s="11">
        <v>2.0199406016580479</v>
      </c>
      <c r="N383" s="11">
        <v>0.1058997315509764</v>
      </c>
      <c r="O383" s="11">
        <v>1.9057132052510104</v>
      </c>
      <c r="P383" s="10">
        <v>0</v>
      </c>
      <c r="Q383" s="10">
        <v>1761.9</v>
      </c>
      <c r="R383" s="10">
        <v>19.8</v>
      </c>
      <c r="S383" s="10">
        <v>1789.7</v>
      </c>
      <c r="T383" s="10">
        <v>29.6</v>
      </c>
      <c r="U383" s="17">
        <v>1729</v>
      </c>
      <c r="V383" s="10">
        <v>34.5</v>
      </c>
      <c r="W383" s="26">
        <v>1763</v>
      </c>
      <c r="X383" s="26">
        <v>19.600000000000001</v>
      </c>
      <c r="Y383" s="26"/>
      <c r="Z383" s="1">
        <v>-3.5</v>
      </c>
      <c r="AA383" s="8">
        <f t="shared" si="39"/>
        <v>-3.5106998264893008</v>
      </c>
    </row>
    <row r="384" spans="1:27" x14ac:dyDescent="0.3">
      <c r="A384" s="1">
        <v>78</v>
      </c>
      <c r="B384" s="1" t="s">
        <v>146</v>
      </c>
      <c r="C384" s="12">
        <v>70.967951438884612</v>
      </c>
      <c r="D384" s="12">
        <v>73.802238291880485</v>
      </c>
      <c r="E384" s="8">
        <f t="shared" si="37"/>
        <v>0.96159619384731188</v>
      </c>
      <c r="F384" s="8">
        <f t="shared" si="38"/>
        <v>1.039937560483716</v>
      </c>
      <c r="G384" s="22">
        <v>4.3978789884357123</v>
      </c>
      <c r="H384" s="22">
        <v>3.4459804463838362</v>
      </c>
      <c r="I384" s="22">
        <v>0.30074946000978497</v>
      </c>
      <c r="J384" s="22">
        <v>2.062611107367148</v>
      </c>
      <c r="K384" s="9">
        <v>0.59898754785642105</v>
      </c>
      <c r="L384" s="11">
        <v>3.3277391125249212</v>
      </c>
      <c r="M384" s="11">
        <v>2.0126210212568401</v>
      </c>
      <c r="N384" s="11">
        <v>0.1062996920542788</v>
      </c>
      <c r="O384" s="11">
        <v>2.706867528861082</v>
      </c>
      <c r="P384" s="10">
        <v>0</v>
      </c>
      <c r="Q384" s="10">
        <v>1712</v>
      </c>
      <c r="R384" s="10">
        <v>27.9</v>
      </c>
      <c r="S384" s="10">
        <v>1696.3</v>
      </c>
      <c r="T384" s="10">
        <v>30.2</v>
      </c>
      <c r="U384" s="17">
        <v>1731.2</v>
      </c>
      <c r="V384" s="10">
        <v>49.6</v>
      </c>
      <c r="W384" s="26">
        <v>1705.5</v>
      </c>
      <c r="X384" s="26">
        <v>26.1</v>
      </c>
      <c r="Y384" s="26"/>
      <c r="Z384" s="1">
        <v>2</v>
      </c>
      <c r="AA384" s="8">
        <f t="shared" si="39"/>
        <v>2.0159426987061124</v>
      </c>
    </row>
    <row r="385" spans="1:30" x14ac:dyDescent="0.3">
      <c r="A385" s="1">
        <v>192</v>
      </c>
      <c r="B385" s="1" t="s">
        <v>32</v>
      </c>
      <c r="C385" s="12">
        <v>111.38817369457151</v>
      </c>
      <c r="D385" s="12">
        <v>91.953156400566385</v>
      </c>
      <c r="E385" s="8">
        <f t="shared" si="37"/>
        <v>1.2113578049386613</v>
      </c>
      <c r="F385" s="11">
        <f t="shared" si="38"/>
        <v>0.8255199214658433</v>
      </c>
      <c r="G385" s="22">
        <v>4.3992670128636444</v>
      </c>
      <c r="H385" s="22">
        <v>1.1427691746656559</v>
      </c>
      <c r="I385" s="22">
        <v>0.30067154810942243</v>
      </c>
      <c r="J385" s="22">
        <v>0.93886201889007381</v>
      </c>
      <c r="K385" s="9">
        <v>0.36342202204063873</v>
      </c>
      <c r="L385" s="11">
        <v>3.320986998885747</v>
      </c>
      <c r="M385" s="11">
        <v>0.94942353111027478</v>
      </c>
      <c r="N385" s="11">
        <v>0.1057627465404524</v>
      </c>
      <c r="O385" s="11">
        <v>1.1774444213895479</v>
      </c>
      <c r="P385" s="10">
        <v>1</v>
      </c>
      <c r="Q385" s="10">
        <v>1712.2</v>
      </c>
      <c r="R385" s="10">
        <v>9.3000000000000007</v>
      </c>
      <c r="S385" s="10">
        <v>1696.3</v>
      </c>
      <c r="T385" s="10">
        <v>13.7</v>
      </c>
      <c r="U385" s="17">
        <v>1731.6</v>
      </c>
      <c r="V385" s="10">
        <v>21.3</v>
      </c>
      <c r="W385" s="26">
        <v>1708.6</v>
      </c>
      <c r="X385" s="26">
        <v>8.8000000000000007</v>
      </c>
      <c r="Y385" s="26"/>
      <c r="Z385" s="1">
        <v>2</v>
      </c>
      <c r="AA385" s="8">
        <f t="shared" si="39"/>
        <v>2.0385770385770456</v>
      </c>
    </row>
    <row r="386" spans="1:30" x14ac:dyDescent="0.3">
      <c r="A386" s="1">
        <v>13</v>
      </c>
      <c r="B386" s="1" t="s">
        <v>145</v>
      </c>
      <c r="C386" s="12">
        <v>192.67561155375219</v>
      </c>
      <c r="D386" s="12">
        <v>133.32678138694175</v>
      </c>
      <c r="E386" s="8">
        <f t="shared" si="37"/>
        <v>1.4451381001583465</v>
      </c>
      <c r="F386" s="8">
        <f t="shared" si="38"/>
        <v>0.69197538968104721</v>
      </c>
      <c r="G386" s="22">
        <v>4.4475439320556518</v>
      </c>
      <c r="H386" s="22">
        <v>2.7725940751588758</v>
      </c>
      <c r="I386" s="22">
        <v>0.30420581482486547</v>
      </c>
      <c r="J386" s="22">
        <v>2.2071063103853321</v>
      </c>
      <c r="K386" s="9">
        <v>0.53803386024786048</v>
      </c>
      <c r="L386" s="11">
        <v>3.2901077085411869</v>
      </c>
      <c r="M386" s="11">
        <v>2.237656671871656</v>
      </c>
      <c r="N386" s="11">
        <v>0.10669127660917289</v>
      </c>
      <c r="O386" s="11">
        <v>2.694565420451466</v>
      </c>
      <c r="P386" s="10">
        <v>0</v>
      </c>
      <c r="Q386" s="10">
        <v>1721.3</v>
      </c>
      <c r="R386" s="10">
        <v>22.5</v>
      </c>
      <c r="S386" s="10">
        <v>1711.1</v>
      </c>
      <c r="T386" s="10">
        <v>32.5</v>
      </c>
      <c r="U386" s="17">
        <v>1733.8</v>
      </c>
      <c r="V386" s="10">
        <v>43.9</v>
      </c>
      <c r="W386" s="26">
        <v>1719.8</v>
      </c>
      <c r="X386" s="26">
        <v>22.2</v>
      </c>
      <c r="Y386" s="26"/>
      <c r="Z386" s="1">
        <v>1.3</v>
      </c>
      <c r="AA386" s="8">
        <f t="shared" si="39"/>
        <v>1.3092628907601807</v>
      </c>
    </row>
    <row r="387" spans="1:30" x14ac:dyDescent="0.3">
      <c r="A387" s="1">
        <v>25</v>
      </c>
      <c r="B387" s="1" t="s">
        <v>145</v>
      </c>
      <c r="C387" s="12">
        <v>277.38846186710958</v>
      </c>
      <c r="D387" s="12">
        <v>210.0180185468821</v>
      </c>
      <c r="E387" s="8">
        <f t="shared" si="37"/>
        <v>1.320784110746138</v>
      </c>
      <c r="F387" s="8">
        <f t="shared" si="38"/>
        <v>0.7571260070921656</v>
      </c>
      <c r="G387" s="22">
        <v>4.4275876306256157</v>
      </c>
      <c r="H387" s="22">
        <v>2.8403637330530578</v>
      </c>
      <c r="I387" s="22">
        <v>0.30221156976530422</v>
      </c>
      <c r="J387" s="22">
        <v>1.6078953504408622</v>
      </c>
      <c r="K387" s="9">
        <v>0.37557725613998377</v>
      </c>
      <c r="L387" s="11">
        <v>3.3114279021759452</v>
      </c>
      <c r="M387" s="11">
        <v>1.5594969116369788</v>
      </c>
      <c r="N387" s="11">
        <v>0.1065249908850989</v>
      </c>
      <c r="O387" s="11">
        <v>2.6582565245932459</v>
      </c>
      <c r="P387" s="10">
        <v>0</v>
      </c>
      <c r="Q387" s="10">
        <v>1717.6</v>
      </c>
      <c r="R387" s="10">
        <v>23.1</v>
      </c>
      <c r="S387" s="10">
        <v>1701.2</v>
      </c>
      <c r="T387" s="10">
        <v>23.6</v>
      </c>
      <c r="U387" s="17">
        <v>1737.6</v>
      </c>
      <c r="V387" s="10">
        <v>48.3</v>
      </c>
      <c r="W387" s="26">
        <v>1709.6</v>
      </c>
      <c r="X387" s="26">
        <v>19.5</v>
      </c>
      <c r="Y387" s="26"/>
      <c r="Z387" s="1">
        <v>2.1</v>
      </c>
      <c r="AA387" s="8">
        <f t="shared" si="39"/>
        <v>2.0948434622467715</v>
      </c>
    </row>
    <row r="388" spans="1:30" x14ac:dyDescent="0.3">
      <c r="A388" s="1">
        <v>193</v>
      </c>
      <c r="B388" s="1" t="s">
        <v>145</v>
      </c>
      <c r="C388" s="12">
        <v>163.72818100886411</v>
      </c>
      <c r="D388" s="12">
        <v>152.64307935506883</v>
      </c>
      <c r="E388" s="8">
        <f t="shared" si="37"/>
        <v>1.0726210562616456</v>
      </c>
      <c r="F388" s="11">
        <f t="shared" si="38"/>
        <v>0.93229570141504758</v>
      </c>
      <c r="G388" s="22">
        <v>4.5340743195806761</v>
      </c>
      <c r="H388" s="22">
        <v>1.47176913253384</v>
      </c>
      <c r="I388" s="22">
        <v>0.30856974091361872</v>
      </c>
      <c r="J388" s="22">
        <v>1.1001273810786723</v>
      </c>
      <c r="K388" s="9">
        <v>0.44215304542183109</v>
      </c>
      <c r="L388" s="11">
        <v>3.2391435740636112</v>
      </c>
      <c r="M388" s="11">
        <v>1.1912920556544688</v>
      </c>
      <c r="N388" s="11">
        <v>0.1062734016343907</v>
      </c>
      <c r="O388" s="11">
        <v>1.3411910012420123</v>
      </c>
      <c r="P388" s="10">
        <v>0</v>
      </c>
      <c r="Q388" s="10">
        <v>1737.2</v>
      </c>
      <c r="R388" s="10">
        <v>12</v>
      </c>
      <c r="S388" s="10">
        <v>1735.8</v>
      </c>
      <c r="T388" s="10">
        <v>16.399999999999999</v>
      </c>
      <c r="U388" s="17">
        <v>1739</v>
      </c>
      <c r="V388" s="10">
        <v>25.1</v>
      </c>
      <c r="W388" s="26">
        <v>1736.9</v>
      </c>
      <c r="X388" s="26">
        <v>11.4</v>
      </c>
      <c r="Y388" s="26"/>
      <c r="Z388" s="1">
        <v>0.18</v>
      </c>
      <c r="AA388" s="8">
        <f t="shared" si="39"/>
        <v>0.18401380103507847</v>
      </c>
    </row>
    <row r="389" spans="1:30" x14ac:dyDescent="0.3">
      <c r="A389" s="1">
        <v>6</v>
      </c>
      <c r="B389" s="1" t="s">
        <v>145</v>
      </c>
      <c r="C389" s="12">
        <v>272.78315630663673</v>
      </c>
      <c r="D389" s="12">
        <v>172.41258776863032</v>
      </c>
      <c r="E389" s="8">
        <f t="shared" si="37"/>
        <v>1.5821533673208308</v>
      </c>
      <c r="F389" s="8">
        <f t="shared" si="38"/>
        <v>0.63204997736304724</v>
      </c>
      <c r="G389" s="22">
        <v>4.5198878340997268</v>
      </c>
      <c r="H389" s="22">
        <v>1.714597029306449</v>
      </c>
      <c r="I389" s="22">
        <v>0.30811056864554159</v>
      </c>
      <c r="J389" s="22">
        <v>1.2187472304832443</v>
      </c>
      <c r="K389" s="9">
        <v>0.52272580959822379</v>
      </c>
      <c r="L389" s="11">
        <v>3.2438542015539729</v>
      </c>
      <c r="M389" s="11">
        <v>1.2577288579985519</v>
      </c>
      <c r="N389" s="11">
        <v>0.1065049580166062</v>
      </c>
      <c r="O389" s="11">
        <v>1.5550678954909942</v>
      </c>
      <c r="P389" s="10">
        <v>0</v>
      </c>
      <c r="Q389" s="10">
        <v>1734.7</v>
      </c>
      <c r="R389" s="10">
        <v>14</v>
      </c>
      <c r="S389" s="10">
        <v>1730.9</v>
      </c>
      <c r="T389" s="10">
        <v>18.100000000000001</v>
      </c>
      <c r="U389" s="17">
        <v>1739.2</v>
      </c>
      <c r="V389" s="10">
        <v>26.9</v>
      </c>
      <c r="W389" s="26">
        <v>1733.7</v>
      </c>
      <c r="X389" s="26">
        <v>13.4</v>
      </c>
      <c r="Y389" s="26"/>
      <c r="Z389" s="1">
        <v>0.48</v>
      </c>
      <c r="AA389" s="8">
        <f t="shared" si="39"/>
        <v>0.47723091076356638</v>
      </c>
    </row>
    <row r="390" spans="1:30" x14ac:dyDescent="0.3">
      <c r="A390" s="1">
        <v>111</v>
      </c>
      <c r="B390" s="1" t="s">
        <v>145</v>
      </c>
      <c r="C390" s="12">
        <v>196.90445209462121</v>
      </c>
      <c r="D390" s="12">
        <v>143.00485494862775</v>
      </c>
      <c r="E390" s="8">
        <f t="shared" si="37"/>
        <v>1.3769074634938516</v>
      </c>
      <c r="F390" s="11">
        <f t="shared" si="38"/>
        <v>0.7262652186244507</v>
      </c>
      <c r="G390" s="22">
        <v>4.6833067683669798</v>
      </c>
      <c r="H390" s="22">
        <v>2.9946118873954681</v>
      </c>
      <c r="I390" s="22">
        <v>0.31893350352456928</v>
      </c>
      <c r="J390" s="22">
        <v>2.3701520552733082</v>
      </c>
      <c r="K390" s="9">
        <v>0.32288359933015881</v>
      </c>
      <c r="L390" s="11">
        <v>3.1331833853227482</v>
      </c>
      <c r="M390" s="11">
        <v>2.4753250791316379</v>
      </c>
      <c r="N390" s="11">
        <v>0.1075629148705531</v>
      </c>
      <c r="O390" s="11">
        <v>3.4346620268325641</v>
      </c>
      <c r="P390" s="10">
        <v>0</v>
      </c>
      <c r="Q390" s="10">
        <v>1764.2</v>
      </c>
      <c r="R390" s="10">
        <v>24.6</v>
      </c>
      <c r="S390" s="10">
        <v>1784.8</v>
      </c>
      <c r="T390" s="10">
        <v>36.200000000000003</v>
      </c>
      <c r="U390" s="17">
        <v>1739.9</v>
      </c>
      <c r="V390" s="10">
        <v>56.8</v>
      </c>
      <c r="W390" s="26">
        <v>1769</v>
      </c>
      <c r="X390" s="26">
        <v>22.8</v>
      </c>
      <c r="Y390" s="26"/>
      <c r="Z390" s="1">
        <v>-2.6</v>
      </c>
      <c r="AA390" s="8">
        <f t="shared" si="39"/>
        <v>-2.5806080809241791</v>
      </c>
    </row>
    <row r="391" spans="1:30" x14ac:dyDescent="0.3">
      <c r="A391" s="1">
        <v>12</v>
      </c>
      <c r="B391" s="1" t="s">
        <v>146</v>
      </c>
      <c r="C391" s="12">
        <v>203.13022612572721</v>
      </c>
      <c r="D391" s="12">
        <v>172.1211216800632</v>
      </c>
      <c r="E391" s="8">
        <f t="shared" si="37"/>
        <v>1.1801586240142181</v>
      </c>
      <c r="F391" s="8">
        <f t="shared" si="38"/>
        <v>0.84734372113350098</v>
      </c>
      <c r="G391" s="22">
        <v>4.5545676341688326</v>
      </c>
      <c r="H391" s="22">
        <v>1.7788660943132972</v>
      </c>
      <c r="I391" s="22">
        <v>0.31040543340342341</v>
      </c>
      <c r="J391" s="22">
        <v>1.428735812782062</v>
      </c>
      <c r="K391" s="9">
        <v>0.12627489529524699</v>
      </c>
      <c r="L391" s="11">
        <v>3.2212579286558372</v>
      </c>
      <c r="M391" s="11">
        <v>1.5470002385252153</v>
      </c>
      <c r="N391" s="11">
        <v>0.1067200732510411</v>
      </c>
      <c r="O391" s="11">
        <v>2.292882093773712</v>
      </c>
      <c r="P391" s="10">
        <v>0</v>
      </c>
      <c r="Q391" s="10">
        <v>1741.1</v>
      </c>
      <c r="R391" s="10">
        <v>14.5</v>
      </c>
      <c r="S391" s="10">
        <v>1740.7</v>
      </c>
      <c r="T391" s="10">
        <v>21.4</v>
      </c>
      <c r="U391" s="17">
        <v>1741.5</v>
      </c>
      <c r="V391" s="10">
        <v>38.4</v>
      </c>
      <c r="W391" s="26">
        <v>1741</v>
      </c>
      <c r="X391" s="26">
        <v>12.7</v>
      </c>
      <c r="Y391" s="26"/>
      <c r="Z391" s="1">
        <v>4.7E-2</v>
      </c>
      <c r="AA391" s="8">
        <f t="shared" si="39"/>
        <v>4.5937410278497737E-2</v>
      </c>
    </row>
    <row r="392" spans="1:30" x14ac:dyDescent="0.3">
      <c r="A392" s="1">
        <v>100</v>
      </c>
      <c r="B392" s="1" t="s">
        <v>145</v>
      </c>
      <c r="C392" s="12">
        <v>231.20681775330431</v>
      </c>
      <c r="D392" s="12">
        <v>167.51893688730573</v>
      </c>
      <c r="E392" s="8">
        <f t="shared" si="37"/>
        <v>1.3801831724185489</v>
      </c>
      <c r="F392" s="11">
        <f t="shared" si="38"/>
        <v>0.72454151012989154</v>
      </c>
      <c r="G392" s="22">
        <v>4.5076464331613648</v>
      </c>
      <c r="H392" s="22">
        <v>2.7214581517404102</v>
      </c>
      <c r="I392" s="22">
        <v>0.30562653392474171</v>
      </c>
      <c r="J392" s="22">
        <v>2.2724805301161921</v>
      </c>
      <c r="K392" s="9">
        <v>0.17362165608225741</v>
      </c>
      <c r="L392" s="11">
        <v>3.264606787594948</v>
      </c>
      <c r="M392" s="11">
        <v>2.287626298063834</v>
      </c>
      <c r="N392" s="11">
        <v>0.1077258663472722</v>
      </c>
      <c r="O392" s="11">
        <v>3.4774972740332042</v>
      </c>
      <c r="P392" s="10">
        <v>0</v>
      </c>
      <c r="Q392" s="10">
        <v>1732.4</v>
      </c>
      <c r="R392" s="10">
        <v>22.2</v>
      </c>
      <c r="S392" s="10">
        <v>1721</v>
      </c>
      <c r="T392" s="10">
        <v>33.6</v>
      </c>
      <c r="U392" s="17">
        <v>1746.3</v>
      </c>
      <c r="V392" s="10">
        <v>57.9</v>
      </c>
      <c r="W392" s="26">
        <v>1729.4</v>
      </c>
      <c r="X392" s="26">
        <v>19.899999999999999</v>
      </c>
      <c r="Y392" s="26"/>
      <c r="Z392" s="1">
        <v>1.4</v>
      </c>
      <c r="AA392" s="8">
        <f t="shared" si="39"/>
        <v>1.4487774151062212</v>
      </c>
    </row>
    <row r="393" spans="1:30" x14ac:dyDescent="0.3">
      <c r="A393" s="1">
        <v>185</v>
      </c>
      <c r="B393" s="1" t="s">
        <v>145</v>
      </c>
      <c r="C393" s="12">
        <v>98.573933538866939</v>
      </c>
      <c r="D393" s="12">
        <v>92.686868538380494</v>
      </c>
      <c r="E393" s="8">
        <f t="shared" ref="E393:E397" si="40">C393/D393</f>
        <v>1.0635156316457999</v>
      </c>
      <c r="F393" s="11">
        <f t="shared" si="38"/>
        <v>0.94027766987542183</v>
      </c>
      <c r="G393" s="22">
        <v>4.424581398019793</v>
      </c>
      <c r="H393" s="22">
        <v>1.9295756976712828</v>
      </c>
      <c r="I393" s="22">
        <v>0.29974057377881852</v>
      </c>
      <c r="J393" s="22">
        <v>1.8901906976409246</v>
      </c>
      <c r="K393" s="9">
        <v>0.54046467075874771</v>
      </c>
      <c r="L393" s="11">
        <v>3.3402074014176999</v>
      </c>
      <c r="M393" s="11">
        <v>1.7751628060533238</v>
      </c>
      <c r="N393" s="11">
        <v>0.1064530672544553</v>
      </c>
      <c r="O393" s="11">
        <v>1.7007273589528942</v>
      </c>
      <c r="P393" s="10">
        <v>0</v>
      </c>
      <c r="Q393" s="10">
        <v>1717</v>
      </c>
      <c r="R393" s="10">
        <v>15.7</v>
      </c>
      <c r="S393" s="10">
        <v>1691.3</v>
      </c>
      <c r="T393" s="10">
        <v>27.6</v>
      </c>
      <c r="U393" s="17">
        <v>1748.5</v>
      </c>
      <c r="V393" s="10">
        <v>32.9</v>
      </c>
      <c r="W393" s="26">
        <v>1716.4</v>
      </c>
      <c r="X393" s="26">
        <v>15.7</v>
      </c>
      <c r="Y393" s="26"/>
      <c r="Z393" s="1">
        <v>3.3</v>
      </c>
      <c r="AA393" s="8">
        <f t="shared" si="39"/>
        <v>3.271375464684013</v>
      </c>
    </row>
    <row r="394" spans="1:30" x14ac:dyDescent="0.3">
      <c r="A394" s="1">
        <v>206</v>
      </c>
      <c r="B394" s="1" t="s">
        <v>145</v>
      </c>
      <c r="C394" s="12">
        <v>241.8174271892297</v>
      </c>
      <c r="D394" s="12">
        <v>182.15250088342327</v>
      </c>
      <c r="E394" s="8">
        <f t="shared" si="40"/>
        <v>1.3275548016987793</v>
      </c>
      <c r="F394" s="8">
        <f t="shared" si="38"/>
        <v>0.75326457237047373</v>
      </c>
      <c r="G394" s="22">
        <v>4.7279886297013478</v>
      </c>
      <c r="H394" s="22">
        <v>1.4552674011352935</v>
      </c>
      <c r="I394" s="22">
        <v>0.32047429419364032</v>
      </c>
      <c r="J394" s="22">
        <v>1.3311778637247056</v>
      </c>
      <c r="K394" s="9">
        <v>0.49378593681649458</v>
      </c>
      <c r="L394" s="11">
        <v>3.1226034234233331</v>
      </c>
      <c r="M394" s="11">
        <v>1.4236818418416697</v>
      </c>
      <c r="N394" s="11">
        <v>0.1068736034177156</v>
      </c>
      <c r="O394" s="11">
        <v>1.4386130102875665</v>
      </c>
      <c r="P394" s="10">
        <v>0</v>
      </c>
      <c r="Q394" s="10">
        <v>1772.2</v>
      </c>
      <c r="R394" s="10">
        <v>12</v>
      </c>
      <c r="S394" s="10">
        <v>1789.7</v>
      </c>
      <c r="T394" s="10">
        <v>20.399999999999999</v>
      </c>
      <c r="U394" s="17">
        <v>1751.6</v>
      </c>
      <c r="V394" s="10">
        <v>25.2</v>
      </c>
      <c r="W394" s="26">
        <v>1773.4</v>
      </c>
      <c r="X394" s="26">
        <v>11.8</v>
      </c>
      <c r="Y394" s="26"/>
      <c r="Z394" s="1">
        <v>-2.2000000000000002</v>
      </c>
      <c r="AA394" s="8">
        <f t="shared" si="39"/>
        <v>-2.1751541447819278</v>
      </c>
    </row>
    <row r="395" spans="1:30" x14ac:dyDescent="0.3">
      <c r="A395" s="1">
        <v>189</v>
      </c>
      <c r="B395" s="1" t="s">
        <v>145</v>
      </c>
      <c r="C395" s="12">
        <v>132.67349408844211</v>
      </c>
      <c r="D395" s="12">
        <v>100.7742780679916</v>
      </c>
      <c r="E395" s="8">
        <f t="shared" si="40"/>
        <v>1.3165412507240029</v>
      </c>
      <c r="F395" s="8">
        <f t="shared" si="38"/>
        <v>0.75956602153565034</v>
      </c>
      <c r="G395" s="22">
        <v>4.6691275727585149</v>
      </c>
      <c r="H395" s="22">
        <v>1.7570702141827073</v>
      </c>
      <c r="I395" s="22">
        <v>0.31593390379268782</v>
      </c>
      <c r="J395" s="22">
        <v>0.95543654762299857</v>
      </c>
      <c r="K395" s="9">
        <v>0.2234129713794514</v>
      </c>
      <c r="L395" s="11">
        <v>3.160735899535819</v>
      </c>
      <c r="M395" s="11">
        <v>0.98548792353604842</v>
      </c>
      <c r="N395" s="11">
        <v>0.106875953723389</v>
      </c>
      <c r="O395" s="11">
        <v>1.9091320251751769</v>
      </c>
      <c r="P395" s="10">
        <v>0</v>
      </c>
      <c r="Q395" s="10">
        <v>1761.7</v>
      </c>
      <c r="R395" s="10">
        <v>14.4</v>
      </c>
      <c r="S395" s="10">
        <v>1770.2</v>
      </c>
      <c r="T395" s="10">
        <v>14.5</v>
      </c>
      <c r="U395" s="17">
        <v>1751.7</v>
      </c>
      <c r="V395" s="10">
        <v>32.299999999999997</v>
      </c>
      <c r="W395" s="26">
        <v>1765.9</v>
      </c>
      <c r="X395" s="26">
        <v>11.3</v>
      </c>
      <c r="Y395" s="26"/>
      <c r="Z395" s="1">
        <v>-1.1000000000000001</v>
      </c>
      <c r="AA395" s="8">
        <f t="shared" si="39"/>
        <v>-1.0561169149968492</v>
      </c>
    </row>
    <row r="396" spans="1:30" x14ac:dyDescent="0.3">
      <c r="A396" s="1">
        <v>181</v>
      </c>
      <c r="B396" s="1" t="s">
        <v>145</v>
      </c>
      <c r="C396" s="12">
        <v>139.4600520753726</v>
      </c>
      <c r="D396" s="12">
        <v>109.40762462691262</v>
      </c>
      <c r="E396" s="8">
        <f t="shared" si="40"/>
        <v>1.2746831178443074</v>
      </c>
      <c r="F396" s="8">
        <f t="shared" si="38"/>
        <v>0.78450870337967582</v>
      </c>
      <c r="G396" s="22">
        <v>4.5815412757603289</v>
      </c>
      <c r="H396" s="22">
        <v>1.5379633322011104</v>
      </c>
      <c r="I396" s="22">
        <v>0.31029279810876348</v>
      </c>
      <c r="J396" s="22">
        <v>1.3183398782552558</v>
      </c>
      <c r="K396" s="9">
        <v>0.43325922400592509</v>
      </c>
      <c r="L396" s="11">
        <v>3.2225889992058212</v>
      </c>
      <c r="M396" s="11">
        <v>1.2855720688505134</v>
      </c>
      <c r="N396" s="11">
        <v>0.10676122616962611</v>
      </c>
      <c r="O396" s="11">
        <v>1.4715105408483811</v>
      </c>
      <c r="P396" s="10">
        <v>0</v>
      </c>
      <c r="Q396" s="10">
        <v>1746</v>
      </c>
      <c r="R396" s="10">
        <v>12.6</v>
      </c>
      <c r="S396" s="10">
        <v>1740.7</v>
      </c>
      <c r="T396" s="10">
        <v>19.7</v>
      </c>
      <c r="U396" s="17">
        <v>1752.3</v>
      </c>
      <c r="V396" s="10">
        <v>27.5</v>
      </c>
      <c r="W396" s="26">
        <v>1745.2</v>
      </c>
      <c r="X396" s="26">
        <v>12.3</v>
      </c>
      <c r="Y396" s="26"/>
      <c r="Z396" s="1">
        <v>0.66</v>
      </c>
      <c r="AA396" s="8">
        <f t="shared" si="39"/>
        <v>0.66198710266506566</v>
      </c>
    </row>
    <row r="397" spans="1:30" x14ac:dyDescent="0.3">
      <c r="A397" s="1">
        <v>196</v>
      </c>
      <c r="B397" s="1" t="s">
        <v>145</v>
      </c>
      <c r="C397" s="12">
        <v>173.29677819046731</v>
      </c>
      <c r="D397" s="12">
        <v>104.04208943415811</v>
      </c>
      <c r="E397" s="8">
        <f t="shared" si="40"/>
        <v>1.6656410798068051</v>
      </c>
      <c r="F397" s="8">
        <f t="shared" si="38"/>
        <v>0.60036943860437708</v>
      </c>
      <c r="G397" s="22">
        <v>4.7376132000422784</v>
      </c>
      <c r="H397" s="22">
        <v>1.4100060929561</v>
      </c>
      <c r="I397" s="22">
        <v>0.31994867655068082</v>
      </c>
      <c r="J397" s="22">
        <v>1.2378575666552463</v>
      </c>
      <c r="K397" s="9">
        <v>0.6529570983555425</v>
      </c>
      <c r="L397" s="11">
        <v>3.1260174215243519</v>
      </c>
      <c r="M397" s="11">
        <v>1.3121136816731174</v>
      </c>
      <c r="N397" s="11">
        <v>0.10704438333366351</v>
      </c>
      <c r="O397" s="11">
        <v>1.1342988210508009</v>
      </c>
      <c r="P397" s="10">
        <v>0</v>
      </c>
      <c r="Q397" s="10">
        <v>1774</v>
      </c>
      <c r="R397" s="10">
        <v>11.6</v>
      </c>
      <c r="S397" s="10">
        <v>1789.7</v>
      </c>
      <c r="T397" s="10">
        <v>19</v>
      </c>
      <c r="U397" s="17">
        <v>1755.5</v>
      </c>
      <c r="V397" s="10">
        <v>20</v>
      </c>
      <c r="W397" s="26">
        <v>1773.3</v>
      </c>
      <c r="X397" s="26">
        <v>11.5</v>
      </c>
      <c r="Y397" s="26"/>
      <c r="Z397" s="1">
        <v>-1.9</v>
      </c>
      <c r="AA397" s="8">
        <f t="shared" si="39"/>
        <v>-1.9481629165480001</v>
      </c>
    </row>
    <row r="398" spans="1:30" x14ac:dyDescent="0.3">
      <c r="A398" s="33" t="s">
        <v>29</v>
      </c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26"/>
      <c r="Z398" s="1"/>
      <c r="AA398" s="8"/>
    </row>
    <row r="399" spans="1:30" x14ac:dyDescent="0.3">
      <c r="A399" s="1">
        <v>127</v>
      </c>
      <c r="B399" s="1" t="s">
        <v>145</v>
      </c>
      <c r="C399" s="12">
        <v>207.6264755030588</v>
      </c>
      <c r="D399" s="12">
        <v>100.81501961917988</v>
      </c>
      <c r="E399" s="8">
        <f t="shared" ref="E399:E422" si="41">C399/D399</f>
        <v>2.0594795923003346</v>
      </c>
      <c r="F399" s="11">
        <f t="shared" ref="F399:F422" si="42">D399/C399</f>
        <v>0.48555955773421894</v>
      </c>
      <c r="G399" s="22">
        <v>4.0209815369141246</v>
      </c>
      <c r="H399" s="22">
        <v>1.8707588246666349</v>
      </c>
      <c r="I399" s="22">
        <v>0.29343699695593872</v>
      </c>
      <c r="J399" s="22">
        <v>0.96824585524935902</v>
      </c>
      <c r="K399" s="9">
        <v>0.48565550991336831</v>
      </c>
      <c r="L399" s="11">
        <v>3.3974431890729631</v>
      </c>
      <c r="M399" s="11">
        <v>0.97773699341608156</v>
      </c>
      <c r="N399" s="11">
        <v>9.9097319145140139E-2</v>
      </c>
      <c r="O399" s="11">
        <v>1.6260037601461474</v>
      </c>
      <c r="P399" s="10"/>
      <c r="Q399" s="10">
        <v>1638.5</v>
      </c>
      <c r="R399" s="10">
        <v>14.9</v>
      </c>
      <c r="S399" s="10">
        <v>1656.5</v>
      </c>
      <c r="T399" s="10">
        <v>13.9</v>
      </c>
      <c r="U399" s="17">
        <v>1615.4</v>
      </c>
      <c r="V399" s="10">
        <v>29.9</v>
      </c>
      <c r="W399" s="26">
        <v>1648.6</v>
      </c>
      <c r="X399" s="26">
        <v>12.2</v>
      </c>
      <c r="Y399" s="26"/>
      <c r="Z399" s="1">
        <v>-2.5</v>
      </c>
      <c r="AA399" s="8">
        <f t="shared" ref="AA399:AA422" si="43">100-(100*(S399/U399))</f>
        <v>-2.5442614832239485</v>
      </c>
      <c r="AB399" t="s">
        <v>24</v>
      </c>
    </row>
    <row r="400" spans="1:30" x14ac:dyDescent="0.3">
      <c r="A400" s="1">
        <v>35</v>
      </c>
      <c r="B400" s="1" t="s">
        <v>145</v>
      </c>
      <c r="C400" s="12">
        <v>184.4305113219053</v>
      </c>
      <c r="D400" s="12">
        <v>158.73786201122209</v>
      </c>
      <c r="E400" s="8">
        <f t="shared" si="41"/>
        <v>1.1618558356850419</v>
      </c>
      <c r="F400" s="11">
        <f t="shared" si="42"/>
        <v>0.86069198026654481</v>
      </c>
      <c r="G400" s="22">
        <v>4.3720727589726476</v>
      </c>
      <c r="H400" s="22">
        <v>1.8696574214469794</v>
      </c>
      <c r="I400" s="22">
        <v>0.31493731731837721</v>
      </c>
      <c r="J400" s="22">
        <v>1.7564353014181053</v>
      </c>
      <c r="K400" s="9">
        <v>0.41287267829466501</v>
      </c>
      <c r="L400" s="11">
        <v>3.1763323115732698</v>
      </c>
      <c r="M400" s="11">
        <v>1.4853208777306874</v>
      </c>
      <c r="N400" s="11">
        <v>0.1007806914285351</v>
      </c>
      <c r="O400" s="11">
        <v>1.8957366005930731</v>
      </c>
      <c r="Q400" s="10">
        <v>1705.457001876724</v>
      </c>
      <c r="R400" s="10">
        <v>15.268816412191249</v>
      </c>
      <c r="S400" s="10">
        <v>1764.1860661202479</v>
      </c>
      <c r="T400" s="10">
        <v>26.422493520549779</v>
      </c>
      <c r="U400" s="17">
        <v>1631.8947080898299</v>
      </c>
      <c r="V400" s="10">
        <v>35.336308885868448</v>
      </c>
      <c r="W400" s="26">
        <v>1711.4</v>
      </c>
      <c r="X400" s="26">
        <v>14.3</v>
      </c>
      <c r="Y400" s="26"/>
      <c r="Z400" s="1">
        <v>-7.9</v>
      </c>
      <c r="AA400" s="8">
        <f t="shared" si="43"/>
        <v>-8.1066111296646142</v>
      </c>
      <c r="AB400" t="s">
        <v>24</v>
      </c>
      <c r="AD400" s="21" t="s">
        <v>24</v>
      </c>
    </row>
    <row r="401" spans="1:30" x14ac:dyDescent="0.3">
      <c r="A401" s="1">
        <v>120</v>
      </c>
      <c r="B401" s="1" t="s">
        <v>145</v>
      </c>
      <c r="C401" s="12">
        <v>356.26098825767741</v>
      </c>
      <c r="D401" s="12">
        <v>313.08931073864471</v>
      </c>
      <c r="E401" s="8">
        <f t="shared" si="41"/>
        <v>1.1378893371261429</v>
      </c>
      <c r="F401" s="11">
        <f t="shared" si="42"/>
        <v>0.87882008150775304</v>
      </c>
      <c r="G401" s="22">
        <v>4.1884719361340093</v>
      </c>
      <c r="H401" s="22">
        <v>2.912499509291798</v>
      </c>
      <c r="I401" s="22">
        <v>0.30215709570796229</v>
      </c>
      <c r="J401" s="22">
        <v>2.14256249222271</v>
      </c>
      <c r="K401" s="9">
        <v>0.75821173878891068</v>
      </c>
      <c r="L401" s="11">
        <v>3.307677766999741</v>
      </c>
      <c r="M401" s="11">
        <v>2.2260420051224319</v>
      </c>
      <c r="N401" s="11">
        <v>0.10083672930272899</v>
      </c>
      <c r="O401" s="11">
        <v>1.8469625562572081</v>
      </c>
      <c r="Q401" s="10">
        <v>1669.6540911106069</v>
      </c>
      <c r="R401" s="10">
        <v>23.942087489215211</v>
      </c>
      <c r="S401" s="10">
        <v>1701.395915090352</v>
      </c>
      <c r="T401" s="10">
        <v>32.169516789556219</v>
      </c>
      <c r="U401" s="17">
        <v>1635.7481185448089</v>
      </c>
      <c r="V401" s="10">
        <v>34.679936803359681</v>
      </c>
      <c r="W401" s="26">
        <v>1670.9</v>
      </c>
      <c r="X401" s="26">
        <v>23.7</v>
      </c>
      <c r="Y401" s="26"/>
      <c r="Z401" s="1">
        <v>-4.0999999999999996</v>
      </c>
      <c r="AA401" s="8">
        <f t="shared" si="43"/>
        <v>-4.0133193980956321</v>
      </c>
      <c r="AD401" s="21" t="s">
        <v>24</v>
      </c>
    </row>
    <row r="402" spans="1:30" x14ac:dyDescent="0.3">
      <c r="A402" s="1">
        <v>53</v>
      </c>
      <c r="B402" s="1" t="s">
        <v>145</v>
      </c>
      <c r="C402" s="12">
        <v>431.44811106057932</v>
      </c>
      <c r="D402" s="12">
        <v>276.82235995871673</v>
      </c>
      <c r="E402" s="8">
        <f t="shared" si="41"/>
        <v>1.5585739212862804</v>
      </c>
      <c r="F402" s="11">
        <f t="shared" si="42"/>
        <v>0.64161217273204907</v>
      </c>
      <c r="G402" s="22">
        <v>4.2909255760966403</v>
      </c>
      <c r="H402" s="22">
        <v>2.269319565778388</v>
      </c>
      <c r="I402" s="22">
        <v>0.30834292755507742</v>
      </c>
      <c r="J402" s="22">
        <v>2.0311448845328139</v>
      </c>
      <c r="K402" s="9">
        <v>0.35599693170761948</v>
      </c>
      <c r="L402" s="11">
        <v>3.2411036580179231</v>
      </c>
      <c r="M402" s="11">
        <v>1.9777682749922891</v>
      </c>
      <c r="N402" s="11">
        <v>0.1014499241924942</v>
      </c>
      <c r="O402" s="11">
        <v>2.1949793004512301</v>
      </c>
      <c r="Q402" s="10">
        <v>1690.2648186813719</v>
      </c>
      <c r="R402" s="10">
        <v>18.939124446266451</v>
      </c>
      <c r="S402" s="10">
        <v>1731.978501841865</v>
      </c>
      <c r="T402" s="10">
        <v>30.71288384305058</v>
      </c>
      <c r="U402" s="17">
        <v>1645.4328958395729</v>
      </c>
      <c r="V402" s="10">
        <v>42.687225684979957</v>
      </c>
      <c r="W402" s="26">
        <v>1697.6</v>
      </c>
      <c r="X402" s="26">
        <v>17</v>
      </c>
      <c r="Y402" s="26"/>
      <c r="Z402" s="1">
        <v>-5.3</v>
      </c>
      <c r="AA402" s="8">
        <f t="shared" si="43"/>
        <v>-5.2597469165178268</v>
      </c>
      <c r="AB402" t="s">
        <v>24</v>
      </c>
      <c r="AD402" s="21" t="s">
        <v>24</v>
      </c>
    </row>
    <row r="403" spans="1:30" x14ac:dyDescent="0.3">
      <c r="A403" s="1">
        <v>131</v>
      </c>
      <c r="B403" s="1" t="s">
        <v>145</v>
      </c>
      <c r="C403" s="12">
        <v>222.12120204421089</v>
      </c>
      <c r="D403" s="12">
        <v>147.0846418107736</v>
      </c>
      <c r="E403" s="8">
        <f t="shared" si="41"/>
        <v>1.5101590438651837</v>
      </c>
      <c r="F403" s="11">
        <f t="shared" si="42"/>
        <v>0.66218190995336845</v>
      </c>
      <c r="G403" s="22">
        <v>4.3192975248164966</v>
      </c>
      <c r="H403" s="22">
        <v>1.2946321111142953</v>
      </c>
      <c r="I403" s="22">
        <v>0.3079049868818331</v>
      </c>
      <c r="J403" s="22">
        <v>0.97501368602347582</v>
      </c>
      <c r="K403" s="9">
        <v>0.45068068310954418</v>
      </c>
      <c r="L403" s="11">
        <v>3.2405226180990612</v>
      </c>
      <c r="M403" s="11">
        <v>1.0079250656429921</v>
      </c>
      <c r="N403" s="11">
        <v>0.10162167452363199</v>
      </c>
      <c r="O403" s="11">
        <v>1.1967856205714869</v>
      </c>
      <c r="Q403" s="10">
        <v>1696.0082227663329</v>
      </c>
      <c r="R403" s="10">
        <v>10.828417054730201</v>
      </c>
      <c r="S403" s="10">
        <v>1730.078091151265</v>
      </c>
      <c r="T403" s="10">
        <v>14.83647122808679</v>
      </c>
      <c r="U403" s="17">
        <v>1650.1048567008841</v>
      </c>
      <c r="V403" s="10">
        <v>22.26379423066901</v>
      </c>
      <c r="W403" s="26">
        <v>1702.1</v>
      </c>
      <c r="X403" s="26">
        <v>9.4</v>
      </c>
      <c r="Y403" s="26"/>
      <c r="Z403" s="1">
        <v>-4.5999999999999996</v>
      </c>
      <c r="AA403" s="8">
        <f t="shared" si="43"/>
        <v>-4.8465546977586769</v>
      </c>
      <c r="AD403" s="21" t="s">
        <v>24</v>
      </c>
    </row>
    <row r="404" spans="1:30" x14ac:dyDescent="0.3">
      <c r="A404" s="1">
        <v>51</v>
      </c>
      <c r="B404" s="1" t="s">
        <v>145</v>
      </c>
      <c r="C404" s="12">
        <v>471.42583995299572</v>
      </c>
      <c r="D404" s="12">
        <v>409.36513619035071</v>
      </c>
      <c r="E404" s="8">
        <f t="shared" si="41"/>
        <v>1.1516023185076205</v>
      </c>
      <c r="F404" s="11">
        <f t="shared" si="42"/>
        <v>0.86835532017330053</v>
      </c>
      <c r="G404" s="22">
        <v>4.3633665595955353</v>
      </c>
      <c r="H404" s="22">
        <v>2.4775548919102599</v>
      </c>
      <c r="I404" s="22">
        <v>0.31179724157229582</v>
      </c>
      <c r="J404" s="22">
        <v>1.7804631494750003</v>
      </c>
      <c r="K404" s="9">
        <v>0.4502320300113799</v>
      </c>
      <c r="L404" s="11">
        <v>3.2022314351930068</v>
      </c>
      <c r="M404" s="11">
        <v>1.7678247186916318</v>
      </c>
      <c r="N404" s="11">
        <v>0.1017509914269281</v>
      </c>
      <c r="O404" s="11">
        <v>2.197546399596928</v>
      </c>
      <c r="Q404" s="10">
        <v>1704.017218373139</v>
      </c>
      <c r="R404" s="10">
        <v>20.690754495245709</v>
      </c>
      <c r="S404" s="10">
        <v>1749.1558107273841</v>
      </c>
      <c r="T404" s="10">
        <v>27.246582520841461</v>
      </c>
      <c r="U404" s="17">
        <v>1651.5655138758341</v>
      </c>
      <c r="V404" s="10">
        <v>42.184603659161219</v>
      </c>
      <c r="W404" s="26">
        <v>1714.8</v>
      </c>
      <c r="X404" s="26">
        <v>18.3</v>
      </c>
      <c r="Y404" s="26"/>
      <c r="Z404" s="1">
        <v>-6.1</v>
      </c>
      <c r="AA404" s="8">
        <f t="shared" si="43"/>
        <v>-5.9089570490321393</v>
      </c>
      <c r="AB404" t="s">
        <v>24</v>
      </c>
      <c r="AD404" s="21" t="s">
        <v>24</v>
      </c>
    </row>
    <row r="405" spans="1:30" x14ac:dyDescent="0.3">
      <c r="A405" s="1">
        <v>133</v>
      </c>
      <c r="B405" s="1" t="s">
        <v>145</v>
      </c>
      <c r="C405" s="12">
        <v>189.46888753437409</v>
      </c>
      <c r="D405" s="12">
        <v>134.03418572375455</v>
      </c>
      <c r="E405" s="8">
        <f t="shared" si="41"/>
        <v>1.4135862915217083</v>
      </c>
      <c r="F405" s="11">
        <f t="shared" si="42"/>
        <v>0.70742055578617158</v>
      </c>
      <c r="G405" s="22">
        <v>4.3213865078424014</v>
      </c>
      <c r="H405" s="22">
        <v>1.4746974530851815</v>
      </c>
      <c r="I405" s="22">
        <v>0.30786284974653688</v>
      </c>
      <c r="J405" s="22">
        <v>1.0080005289232812</v>
      </c>
      <c r="K405" s="9">
        <v>0.44252844604470137</v>
      </c>
      <c r="L405" s="11">
        <v>3.2422386542262398</v>
      </c>
      <c r="M405" s="11">
        <v>1.0195735308698493</v>
      </c>
      <c r="N405" s="11">
        <v>0.101850485075798</v>
      </c>
      <c r="O405" s="11">
        <v>1.3686986784708013</v>
      </c>
      <c r="Q405" s="10">
        <v>1695.9666576072959</v>
      </c>
      <c r="R405" s="10">
        <v>12.109251007746609</v>
      </c>
      <c r="S405" s="10">
        <v>1729.809113554405</v>
      </c>
      <c r="T405" s="10">
        <v>15.3052738708096</v>
      </c>
      <c r="U405" s="17">
        <v>1652.8693511251431</v>
      </c>
      <c r="V405" s="10">
        <v>25.444766351909099</v>
      </c>
      <c r="W405" s="26">
        <v>1706</v>
      </c>
      <c r="X405" s="26">
        <v>10.5</v>
      </c>
      <c r="Y405" s="26"/>
      <c r="Z405" s="1">
        <v>-4.5</v>
      </c>
      <c r="AA405" s="8">
        <f t="shared" si="43"/>
        <v>-4.6549209940209408</v>
      </c>
      <c r="AD405" s="21" t="s">
        <v>24</v>
      </c>
    </row>
    <row r="406" spans="1:30" x14ac:dyDescent="0.3">
      <c r="A406" s="1">
        <v>34</v>
      </c>
      <c r="B406" s="1" t="s">
        <v>145</v>
      </c>
      <c r="C406" s="12">
        <v>462.90760973022549</v>
      </c>
      <c r="D406" s="12">
        <v>409.96039671500893</v>
      </c>
      <c r="E406" s="8">
        <f t="shared" si="41"/>
        <v>1.1291520191693631</v>
      </c>
      <c r="F406" s="11">
        <f t="shared" si="42"/>
        <v>0.88562034431433678</v>
      </c>
      <c r="G406" s="22">
        <v>4.3198236927601483</v>
      </c>
      <c r="H406" s="22">
        <v>1.2653392821392349</v>
      </c>
      <c r="I406" s="22">
        <v>0.30629346666083401</v>
      </c>
      <c r="J406" s="22">
        <v>1.0270516817293454</v>
      </c>
      <c r="K406" s="9">
        <v>0.56674804833105175</v>
      </c>
      <c r="L406" s="11">
        <v>3.260748101493486</v>
      </c>
      <c r="M406" s="11">
        <v>1.0662342874302209</v>
      </c>
      <c r="N406" s="11">
        <v>0.1022442666789171</v>
      </c>
      <c r="O406" s="11">
        <v>1.0936267809517837</v>
      </c>
      <c r="Q406" s="10">
        <v>1696.1569234988899</v>
      </c>
      <c r="R406" s="10">
        <v>10.569572257833331</v>
      </c>
      <c r="S406" s="10">
        <v>1722.098470716805</v>
      </c>
      <c r="T406" s="10">
        <v>15.583217985085691</v>
      </c>
      <c r="U406" s="17">
        <v>1661.976669950438</v>
      </c>
      <c r="V406" s="10">
        <v>19.9435391698747</v>
      </c>
      <c r="W406" s="26">
        <v>1699.1</v>
      </c>
      <c r="X406" s="26">
        <v>9.6</v>
      </c>
      <c r="Y406" s="26"/>
      <c r="Z406" s="1">
        <v>-3.2</v>
      </c>
      <c r="AA406" s="8">
        <f t="shared" si="43"/>
        <v>-3.617487649099175</v>
      </c>
      <c r="AD406" s="21" t="s">
        <v>24</v>
      </c>
    </row>
    <row r="407" spans="1:30" x14ac:dyDescent="0.3">
      <c r="A407" s="1">
        <v>137</v>
      </c>
      <c r="B407" s="1" t="s">
        <v>145</v>
      </c>
      <c r="C407" s="12">
        <v>163.1507626039955</v>
      </c>
      <c r="D407" s="12">
        <v>123.42761028395586</v>
      </c>
      <c r="E407" s="8">
        <f t="shared" si="41"/>
        <v>1.3218336013202647</v>
      </c>
      <c r="F407" s="11">
        <f t="shared" si="42"/>
        <v>0.75652487499272747</v>
      </c>
      <c r="G407" s="22">
        <v>4.3787026913868186</v>
      </c>
      <c r="H407" s="22">
        <v>1.7285034837733919</v>
      </c>
      <c r="I407" s="22">
        <v>0.30947226442022718</v>
      </c>
      <c r="J407" s="22">
        <v>1.3855688890249567</v>
      </c>
      <c r="K407" s="9">
        <v>0.57774512435968006</v>
      </c>
      <c r="L407" s="11">
        <v>3.2251854886930129</v>
      </c>
      <c r="M407" s="11">
        <v>1.3713217017021224</v>
      </c>
      <c r="N407" s="11">
        <v>0.10226666389249719</v>
      </c>
      <c r="O407" s="11">
        <v>1.4627653512328935</v>
      </c>
      <c r="Q407" s="10">
        <v>1707.265924270373</v>
      </c>
      <c r="R407" s="10">
        <v>14.36196368271013</v>
      </c>
      <c r="S407" s="10">
        <v>1737.747156234163</v>
      </c>
      <c r="T407" s="10">
        <v>21.076231578678691</v>
      </c>
      <c r="U407" s="17">
        <v>1662.247853118615</v>
      </c>
      <c r="V407" s="10">
        <v>27.1874409350226</v>
      </c>
      <c r="W407" s="26">
        <v>1711.8</v>
      </c>
      <c r="X407" s="26">
        <v>14.3</v>
      </c>
      <c r="Y407" s="26"/>
      <c r="Z407" s="1">
        <v>-3.6</v>
      </c>
      <c r="AA407" s="8">
        <f t="shared" si="43"/>
        <v>-4.5420003385115137</v>
      </c>
      <c r="AD407" s="21" t="s">
        <v>24</v>
      </c>
    </row>
    <row r="408" spans="1:30" x14ac:dyDescent="0.3">
      <c r="A408" s="1">
        <v>125</v>
      </c>
      <c r="B408" s="1" t="s">
        <v>145</v>
      </c>
      <c r="C408" s="12">
        <v>563.13124931310949</v>
      </c>
      <c r="D408" s="12">
        <v>711.97848172534452</v>
      </c>
      <c r="E408" s="8">
        <f t="shared" si="41"/>
        <v>0.7909385799813331</v>
      </c>
      <c r="F408" s="11">
        <f t="shared" si="42"/>
        <v>1.264320675852733</v>
      </c>
      <c r="G408" s="22">
        <v>4.4917283130638728</v>
      </c>
      <c r="H408" s="22">
        <v>0.80646606360020001</v>
      </c>
      <c r="I408" s="22">
        <v>0.31893016344668318</v>
      </c>
      <c r="J408" s="22">
        <v>0.89718227598103562</v>
      </c>
      <c r="K408" s="9">
        <v>0.33328906239829398</v>
      </c>
      <c r="L408" s="11">
        <v>3.126987375569092</v>
      </c>
      <c r="M408" s="11">
        <v>0.88755806496132517</v>
      </c>
      <c r="N408" s="11">
        <v>0.10227143303908071</v>
      </c>
      <c r="O408" s="11">
        <v>0.98623981291316476</v>
      </c>
      <c r="Q408" s="10">
        <v>1729.0622931550311</v>
      </c>
      <c r="R408" s="10">
        <v>6.7084952259331656</v>
      </c>
      <c r="S408" s="10">
        <v>1784.241299665948</v>
      </c>
      <c r="T408" s="10">
        <v>13.959566426615879</v>
      </c>
      <c r="U408" s="17">
        <v>1662.98304238623</v>
      </c>
      <c r="V408" s="10">
        <v>18.370570067302982</v>
      </c>
      <c r="W408" s="26">
        <v>1735.6</v>
      </c>
      <c r="X408" s="26">
        <v>6.3</v>
      </c>
      <c r="Y408" s="26"/>
      <c r="Z408" s="1">
        <v>-7.3</v>
      </c>
      <c r="AA408" s="8">
        <f t="shared" si="43"/>
        <v>-7.2916111703534341</v>
      </c>
      <c r="AB408" t="s">
        <v>24</v>
      </c>
      <c r="AD408" s="21" t="s">
        <v>24</v>
      </c>
    </row>
    <row r="409" spans="1:30" x14ac:dyDescent="0.3">
      <c r="A409" s="1">
        <v>140</v>
      </c>
      <c r="B409" s="1" t="s">
        <v>145</v>
      </c>
      <c r="C409" s="12">
        <v>152.5299328717156</v>
      </c>
      <c r="D409" s="12">
        <v>87.217291592608589</v>
      </c>
      <c r="E409" s="8">
        <f t="shared" si="41"/>
        <v>1.7488496843513777</v>
      </c>
      <c r="F409" s="11">
        <f t="shared" si="42"/>
        <v>0.57180443176331941</v>
      </c>
      <c r="G409" s="22">
        <v>4.4237235451004846</v>
      </c>
      <c r="H409" s="22">
        <v>1.4782776936551782</v>
      </c>
      <c r="I409" s="22">
        <v>0.31296497196950701</v>
      </c>
      <c r="J409" s="22">
        <v>1.0725601043267412</v>
      </c>
      <c r="K409" s="9">
        <v>0.52125884569643588</v>
      </c>
      <c r="L409" s="11">
        <v>3.1904021205579909</v>
      </c>
      <c r="M409" s="11">
        <v>1.120220729695325</v>
      </c>
      <c r="N409" s="11">
        <v>0.1024330718699577</v>
      </c>
      <c r="O409" s="11">
        <v>1.2785623408423896</v>
      </c>
      <c r="Q409" s="10">
        <v>1715.339330697326</v>
      </c>
      <c r="R409" s="10">
        <v>12.33475903367189</v>
      </c>
      <c r="S409" s="10">
        <v>1754.8676856850491</v>
      </c>
      <c r="T409" s="10">
        <v>16.547127037725119</v>
      </c>
      <c r="U409" s="17">
        <v>1664.209005660106</v>
      </c>
      <c r="V409" s="10">
        <v>23.589381828372151</v>
      </c>
      <c r="W409" s="26">
        <v>1725.1</v>
      </c>
      <c r="X409" s="26">
        <v>10.8</v>
      </c>
      <c r="Y409" s="26"/>
      <c r="Z409" s="1">
        <v>-5.0999999999999996</v>
      </c>
      <c r="AA409" s="8">
        <f t="shared" si="43"/>
        <v>-5.4475537457498291</v>
      </c>
      <c r="AB409" t="s">
        <v>24</v>
      </c>
      <c r="AD409" s="21" t="s">
        <v>24</v>
      </c>
    </row>
    <row r="410" spans="1:30" x14ac:dyDescent="0.3">
      <c r="A410" s="1">
        <v>32</v>
      </c>
      <c r="B410" s="1" t="s">
        <v>145</v>
      </c>
      <c r="C410" s="12">
        <v>195.25397798181911</v>
      </c>
      <c r="D410" s="12">
        <v>123.16151198812776</v>
      </c>
      <c r="E410" s="8">
        <f t="shared" si="41"/>
        <v>1.5853489846782716</v>
      </c>
      <c r="F410" s="11">
        <f t="shared" si="42"/>
        <v>0.63077594249883007</v>
      </c>
      <c r="G410" s="22">
        <v>4.5311336154742561</v>
      </c>
      <c r="H410" s="22">
        <v>1.6286952783053938</v>
      </c>
      <c r="I410" s="22">
        <v>0.321017781127519</v>
      </c>
      <c r="J410" s="22">
        <v>1.3676370748913425</v>
      </c>
      <c r="K410" s="9">
        <v>0.56724517748659697</v>
      </c>
      <c r="L410" s="11">
        <v>3.1164203234701899</v>
      </c>
      <c r="M410" s="11">
        <v>1.4519064528482859</v>
      </c>
      <c r="N410" s="11">
        <v>0.10245537856205381</v>
      </c>
      <c r="O410" s="11">
        <v>1.4662429416701028</v>
      </c>
      <c r="Q410" s="10">
        <v>1735.0335449278241</v>
      </c>
      <c r="R410" s="10">
        <v>13.541191889797091</v>
      </c>
      <c r="S410" s="10">
        <v>1794.0346797955419</v>
      </c>
      <c r="T410" s="10">
        <v>21.5333695142001</v>
      </c>
      <c r="U410" s="17">
        <v>1663.7630910169</v>
      </c>
      <c r="V410" s="10">
        <v>26.82930212728337</v>
      </c>
      <c r="W410" s="26">
        <v>1738.3</v>
      </c>
      <c r="X410" s="26">
        <v>12.8</v>
      </c>
      <c r="Y410" s="26"/>
      <c r="Z410" s="1">
        <v>-7.6</v>
      </c>
      <c r="AA410" s="8">
        <f t="shared" si="43"/>
        <v>-7.829936213996632</v>
      </c>
      <c r="AB410" t="s">
        <v>24</v>
      </c>
      <c r="AD410" s="21" t="s">
        <v>24</v>
      </c>
    </row>
    <row r="411" spans="1:30" x14ac:dyDescent="0.3">
      <c r="A411" s="1">
        <v>142</v>
      </c>
      <c r="B411" s="1" t="s">
        <v>32</v>
      </c>
      <c r="C411" s="12">
        <v>112.55043865119841</v>
      </c>
      <c r="D411" s="12">
        <v>114.65923514277856</v>
      </c>
      <c r="E411" s="8">
        <f t="shared" si="41"/>
        <v>0.98160814094953464</v>
      </c>
      <c r="F411" s="11">
        <f t="shared" si="42"/>
        <v>1.0187364573328359</v>
      </c>
      <c r="G411" s="22">
        <v>4.5500511261670731</v>
      </c>
      <c r="H411" s="22">
        <v>2.283519433927788</v>
      </c>
      <c r="I411" s="22">
        <v>0.31991740797976709</v>
      </c>
      <c r="J411" s="22">
        <v>1.1083246978168901</v>
      </c>
      <c r="K411" s="9">
        <v>6.2764407088534188E-2</v>
      </c>
      <c r="L411" s="11">
        <v>3.1157713988438509</v>
      </c>
      <c r="M411" s="11">
        <v>1.1023433994795471</v>
      </c>
      <c r="N411" s="11">
        <v>0.1026436304156759</v>
      </c>
      <c r="O411" s="11">
        <v>2.4551908680043302</v>
      </c>
      <c r="Q411" s="10">
        <v>1739.278965883414</v>
      </c>
      <c r="R411" s="10">
        <v>19.044581191554851</v>
      </c>
      <c r="S411" s="10">
        <v>1789.209622927742</v>
      </c>
      <c r="T411" s="10">
        <v>17.30376506261879</v>
      </c>
      <c r="U411" s="17">
        <v>1668.171086419763</v>
      </c>
      <c r="V411" s="10">
        <v>45.638691654165378</v>
      </c>
      <c r="W411" s="26">
        <v>1763.6</v>
      </c>
      <c r="X411" s="26">
        <v>13</v>
      </c>
      <c r="Y411" s="26"/>
      <c r="Z411" s="1">
        <v>-6.5</v>
      </c>
      <c r="AA411" s="8">
        <f t="shared" si="43"/>
        <v>-7.2557627627842862</v>
      </c>
      <c r="AB411" t="s">
        <v>24</v>
      </c>
      <c r="AD411" s="21" t="s">
        <v>24</v>
      </c>
    </row>
    <row r="412" spans="1:30" x14ac:dyDescent="0.3">
      <c r="A412" s="1">
        <v>126</v>
      </c>
      <c r="B412" s="1" t="s">
        <v>145</v>
      </c>
      <c r="C412" s="12">
        <v>247.76206882642819</v>
      </c>
      <c r="D412" s="12">
        <v>170.5937397217416</v>
      </c>
      <c r="E412" s="8">
        <f t="shared" si="41"/>
        <v>1.4523514709892473</v>
      </c>
      <c r="F412" s="11">
        <f t="shared" si="42"/>
        <v>0.68853856657635715</v>
      </c>
      <c r="G412" s="22">
        <v>4.462192790422205</v>
      </c>
      <c r="H412" s="22">
        <v>4.2944157205164322</v>
      </c>
      <c r="I412" s="22">
        <v>0.31911939713105719</v>
      </c>
      <c r="J412" s="22">
        <v>4.4719798139306102</v>
      </c>
      <c r="K412" s="9">
        <v>0.79615346221953731</v>
      </c>
      <c r="L412" s="11">
        <v>3.1494714605338352</v>
      </c>
      <c r="M412" s="11">
        <v>4.5515297617293378</v>
      </c>
      <c r="N412" s="11">
        <v>0.1026755455776615</v>
      </c>
      <c r="O412" s="11">
        <v>2.8337777035794178</v>
      </c>
      <c r="Q412" s="10">
        <v>1721.0044732868839</v>
      </c>
      <c r="R412" s="10">
        <v>37.080330171146393</v>
      </c>
      <c r="S412" s="10">
        <v>1783.730507064141</v>
      </c>
      <c r="T412" s="10">
        <v>69.715828981579705</v>
      </c>
      <c r="U412" s="17">
        <v>1668.104249617917</v>
      </c>
      <c r="V412" s="10">
        <v>52.196952578021907</v>
      </c>
      <c r="W412" s="26">
        <v>1703.6</v>
      </c>
      <c r="X412" s="26">
        <v>31</v>
      </c>
      <c r="Y412" s="26"/>
      <c r="Z412" s="1">
        <v>-8.1</v>
      </c>
      <c r="AA412" s="8">
        <f t="shared" si="43"/>
        <v>-6.9315965997154336</v>
      </c>
      <c r="AB412" t="s">
        <v>24</v>
      </c>
      <c r="AD412" s="21" t="s">
        <v>24</v>
      </c>
    </row>
    <row r="413" spans="1:30" x14ac:dyDescent="0.3">
      <c r="A413" s="1">
        <v>169</v>
      </c>
      <c r="B413" s="1" t="s">
        <v>32</v>
      </c>
      <c r="C413" s="12">
        <v>350.60841773183091</v>
      </c>
      <c r="D413" s="12">
        <v>385.23665658900882</v>
      </c>
      <c r="E413" s="8">
        <f t="shared" si="41"/>
        <v>0.91011177606049787</v>
      </c>
      <c r="F413" s="11">
        <f t="shared" si="42"/>
        <v>1.0987661365382959</v>
      </c>
      <c r="G413" s="22">
        <v>4.4348968818809453</v>
      </c>
      <c r="H413" s="22">
        <v>2.1892979353405</v>
      </c>
      <c r="I413" s="22">
        <v>0.31232310786112549</v>
      </c>
      <c r="J413" s="22">
        <v>1.7139506243942122</v>
      </c>
      <c r="K413" s="9">
        <v>0.68425797851800418</v>
      </c>
      <c r="L413" s="11">
        <v>3.1985828302402668</v>
      </c>
      <c r="M413" s="11">
        <v>1.671564877117073</v>
      </c>
      <c r="N413" s="11">
        <v>0.1026884124136821</v>
      </c>
      <c r="O413" s="11">
        <v>1.5633952016771315</v>
      </c>
      <c r="Q413" s="10">
        <v>1717.5210024515909</v>
      </c>
      <c r="R413" s="10">
        <v>17.979067780182621</v>
      </c>
      <c r="S413" s="10">
        <v>1751.6749496799009</v>
      </c>
      <c r="T413" s="10">
        <v>26.195426780047761</v>
      </c>
      <c r="U413" s="17">
        <v>1670.0821558743539</v>
      </c>
      <c r="V413" s="10">
        <v>28.791860630562262</v>
      </c>
      <c r="W413" s="26">
        <v>1718</v>
      </c>
      <c r="X413" s="26">
        <v>17.7</v>
      </c>
      <c r="Y413" s="26"/>
      <c r="Z413" s="1">
        <v>-4.2</v>
      </c>
      <c r="AA413" s="8">
        <f t="shared" si="43"/>
        <v>-4.8855556906917599</v>
      </c>
      <c r="AD413" s="21" t="s">
        <v>24</v>
      </c>
    </row>
    <row r="414" spans="1:30" x14ac:dyDescent="0.3">
      <c r="A414" s="1">
        <v>31</v>
      </c>
      <c r="B414" s="1" t="s">
        <v>145</v>
      </c>
      <c r="C414" s="12">
        <v>489.83897300589422</v>
      </c>
      <c r="D414" s="12">
        <v>404.73172106203964</v>
      </c>
      <c r="E414" s="8">
        <f t="shared" si="41"/>
        <v>1.2102806563333564</v>
      </c>
      <c r="F414" s="11">
        <f t="shared" si="42"/>
        <v>0.82625463339187899</v>
      </c>
      <c r="G414" s="22">
        <v>4.5147557553581397</v>
      </c>
      <c r="H414" s="22">
        <v>1.1595088200288179</v>
      </c>
      <c r="I414" s="22">
        <v>0.31831185430869319</v>
      </c>
      <c r="J414" s="22">
        <v>0.87258898863714884</v>
      </c>
      <c r="K414" s="9">
        <v>0.41146504562613889</v>
      </c>
      <c r="L414" s="11">
        <v>3.1357971622663752</v>
      </c>
      <c r="M414" s="11">
        <v>0.90406029921290898</v>
      </c>
      <c r="N414" s="11">
        <v>0.1026999304662396</v>
      </c>
      <c r="O414" s="11">
        <v>1.1775296661544876</v>
      </c>
      <c r="Q414" s="10">
        <v>1732.8804596269881</v>
      </c>
      <c r="R414" s="10">
        <v>9.7502548279946595</v>
      </c>
      <c r="S414" s="10">
        <v>1781.228076992013</v>
      </c>
      <c r="T414" s="10">
        <v>13.62757811143017</v>
      </c>
      <c r="U414" s="17">
        <v>1670.0280471536371</v>
      </c>
      <c r="V414" s="10">
        <v>20.88325530754264</v>
      </c>
      <c r="W414" s="26">
        <v>1748.3</v>
      </c>
      <c r="X414" s="26">
        <v>8.8000000000000007</v>
      </c>
      <c r="Y414" s="26"/>
      <c r="Z414" s="1">
        <v>-6</v>
      </c>
      <c r="AA414" s="8">
        <f t="shared" si="43"/>
        <v>-6.6585725927120336</v>
      </c>
      <c r="AB414" t="s">
        <v>24</v>
      </c>
      <c r="AD414" s="21" t="s">
        <v>24</v>
      </c>
    </row>
    <row r="415" spans="1:30" x14ac:dyDescent="0.3">
      <c r="A415" s="1">
        <v>174</v>
      </c>
      <c r="B415" s="1" t="s">
        <v>145</v>
      </c>
      <c r="C415" s="12">
        <v>175.69907039393459</v>
      </c>
      <c r="D415" s="12">
        <v>84.931365375852693</v>
      </c>
      <c r="E415" s="8">
        <f t="shared" si="41"/>
        <v>2.0687183070282837</v>
      </c>
      <c r="F415" s="11">
        <f t="shared" si="42"/>
        <v>0.48339109128709801</v>
      </c>
      <c r="G415" s="22">
        <v>4.8543023705182513</v>
      </c>
      <c r="H415" s="22">
        <v>1.5872999574162909</v>
      </c>
      <c r="I415" s="22">
        <v>0.34057961912251761</v>
      </c>
      <c r="J415" s="22">
        <v>1.2272888752930493</v>
      </c>
      <c r="K415" s="9">
        <v>0.48869315277456249</v>
      </c>
      <c r="L415" s="11">
        <v>2.9327143397320139</v>
      </c>
      <c r="M415" s="11">
        <v>1.2695061859567773</v>
      </c>
      <c r="N415" s="11">
        <v>0.1027176014764548</v>
      </c>
      <c r="O415" s="11">
        <v>1.4374846557470731</v>
      </c>
      <c r="Q415" s="10">
        <v>1793.113953423604</v>
      </c>
      <c r="R415" s="10">
        <v>13.321333380691231</v>
      </c>
      <c r="S415" s="10">
        <v>1889.0092153602329</v>
      </c>
      <c r="T415" s="10">
        <v>20.154980479945291</v>
      </c>
      <c r="U415" s="17">
        <v>1669.601066741528</v>
      </c>
      <c r="V415" s="10">
        <v>26.629953160206419</v>
      </c>
      <c r="W415" s="26">
        <v>1808.8</v>
      </c>
      <c r="X415" s="26">
        <v>12.5</v>
      </c>
      <c r="Y415" s="26"/>
      <c r="Z415" s="1">
        <v>-12</v>
      </c>
      <c r="AA415" s="8">
        <f t="shared" si="43"/>
        <v>-13.141351727027356</v>
      </c>
      <c r="AB415" t="s">
        <v>24</v>
      </c>
      <c r="AD415" s="21" t="s">
        <v>24</v>
      </c>
    </row>
    <row r="416" spans="1:30" x14ac:dyDescent="0.3">
      <c r="A416" s="1">
        <v>90</v>
      </c>
      <c r="B416" s="1" t="s">
        <v>145</v>
      </c>
      <c r="C416" s="12">
        <v>403.82261224004338</v>
      </c>
      <c r="D416" s="12">
        <v>258.4169204263174</v>
      </c>
      <c r="E416" s="8">
        <f t="shared" si="41"/>
        <v>1.5626786805362678</v>
      </c>
      <c r="F416" s="11">
        <f t="shared" si="42"/>
        <v>0.63992682082078955</v>
      </c>
      <c r="G416" s="22">
        <v>4.4462734884975337</v>
      </c>
      <c r="H416" s="22">
        <v>1.4613456832130751</v>
      </c>
      <c r="I416" s="22">
        <v>0.31272524362006832</v>
      </c>
      <c r="J416" s="22">
        <v>1.043204272858405</v>
      </c>
      <c r="K416" s="9">
        <v>0.50182552658373514</v>
      </c>
      <c r="L416" s="11">
        <v>3.1875111565321741</v>
      </c>
      <c r="M416" s="11">
        <v>1.0613999411646766</v>
      </c>
      <c r="N416" s="11">
        <v>0.10277046589590309</v>
      </c>
      <c r="O416" s="11">
        <v>1.3050086419223799</v>
      </c>
      <c r="Q416" s="10">
        <v>1720.2298582992321</v>
      </c>
      <c r="R416" s="10">
        <v>12.094693900281809</v>
      </c>
      <c r="S416" s="10">
        <v>1753.8890435645801</v>
      </c>
      <c r="T416" s="10">
        <v>16.04966602030407</v>
      </c>
      <c r="U416" s="17">
        <v>1671.8368952309149</v>
      </c>
      <c r="V416" s="10">
        <v>24.05974469411122</v>
      </c>
      <c r="W416" s="26">
        <v>1728.6</v>
      </c>
      <c r="X416" s="26">
        <v>10.8</v>
      </c>
      <c r="Y416" s="26"/>
      <c r="Z416" s="1">
        <v>-4.5</v>
      </c>
      <c r="AA416" s="8">
        <f t="shared" si="43"/>
        <v>-4.9079039090312619</v>
      </c>
      <c r="AD416" s="21" t="s">
        <v>24</v>
      </c>
    </row>
    <row r="417" spans="1:30" x14ac:dyDescent="0.3">
      <c r="A417" s="1">
        <v>58</v>
      </c>
      <c r="B417" s="1" t="s">
        <v>145</v>
      </c>
      <c r="C417" s="12">
        <v>157.06237175132921</v>
      </c>
      <c r="D417" s="12">
        <v>86.877306052427244</v>
      </c>
      <c r="E417" s="8">
        <f t="shared" si="41"/>
        <v>1.8078642039907162</v>
      </c>
      <c r="F417" s="11">
        <f t="shared" si="42"/>
        <v>0.55313889051654419</v>
      </c>
      <c r="G417" s="22">
        <v>4.3643248803925996</v>
      </c>
      <c r="H417" s="22">
        <v>1.6611213950508963</v>
      </c>
      <c r="I417" s="22">
        <v>0.3084447396546125</v>
      </c>
      <c r="J417" s="22">
        <v>0.82842260293851477</v>
      </c>
      <c r="K417" s="9">
        <v>0.37680430947833549</v>
      </c>
      <c r="L417" s="11">
        <v>3.2327936972488409</v>
      </c>
      <c r="M417" s="11">
        <v>0.83685981996067638</v>
      </c>
      <c r="N417" s="11">
        <v>0.10280665081461871</v>
      </c>
      <c r="O417" s="11">
        <v>1.5008405517425181</v>
      </c>
      <c r="Q417" s="10">
        <v>1704.1455226447349</v>
      </c>
      <c r="R417" s="10">
        <v>13.600011005252959</v>
      </c>
      <c r="S417" s="10">
        <v>1732.852000139254</v>
      </c>
      <c r="T417" s="10">
        <v>12.59966790870395</v>
      </c>
      <c r="U417" s="17">
        <v>1670.4878851799369</v>
      </c>
      <c r="V417" s="10">
        <v>27.601417804044392</v>
      </c>
      <c r="W417" s="26">
        <v>1720.8</v>
      </c>
      <c r="X417" s="26">
        <v>10.199999999999999</v>
      </c>
      <c r="Y417" s="26"/>
      <c r="Z417" s="1">
        <v>-3.4</v>
      </c>
      <c r="AA417" s="8">
        <f t="shared" si="43"/>
        <v>-3.733287473234185</v>
      </c>
      <c r="AD417" s="21" t="s">
        <v>24</v>
      </c>
    </row>
    <row r="418" spans="1:30" x14ac:dyDescent="0.3">
      <c r="A418" s="1">
        <v>87</v>
      </c>
      <c r="B418" s="1" t="s">
        <v>145</v>
      </c>
      <c r="C418" s="12">
        <v>130.1511098775789</v>
      </c>
      <c r="D418" s="12">
        <v>46.12503101550638</v>
      </c>
      <c r="E418" s="8">
        <f t="shared" si="41"/>
        <v>2.8217023818113969</v>
      </c>
      <c r="F418" s="11">
        <f t="shared" si="42"/>
        <v>0.3543959867794591</v>
      </c>
      <c r="G418" s="22">
        <v>4.0507545229348976</v>
      </c>
      <c r="H418" s="22">
        <v>1.4331479685487893</v>
      </c>
      <c r="I418" s="22">
        <v>0.28614061388496898</v>
      </c>
      <c r="J418" s="22">
        <v>1.2772414779306849</v>
      </c>
      <c r="K418" s="9">
        <v>0.35626835671720081</v>
      </c>
      <c r="L418" s="11">
        <v>3.4893357203056961</v>
      </c>
      <c r="M418" s="11">
        <v>1.2888093142660295</v>
      </c>
      <c r="N418" s="11">
        <v>0.1028248170732516</v>
      </c>
      <c r="O418" s="11">
        <v>1.6151313008925741</v>
      </c>
      <c r="Q418" s="10">
        <v>1643.303666956323</v>
      </c>
      <c r="R418" s="10">
        <v>11.60421433523987</v>
      </c>
      <c r="S418" s="10">
        <v>1621.765109273696</v>
      </c>
      <c r="T418" s="10">
        <v>18.31953805130378</v>
      </c>
      <c r="U418" s="17">
        <v>1669.754780210038</v>
      </c>
      <c r="V418" s="10">
        <v>29.898559043452281</v>
      </c>
      <c r="W418" s="26">
        <v>1639.7</v>
      </c>
      <c r="X418" s="26">
        <v>10.7</v>
      </c>
      <c r="Y418" s="26"/>
      <c r="Z418" s="1">
        <v>3.1</v>
      </c>
      <c r="AA418" s="8">
        <f t="shared" si="43"/>
        <v>2.8740550112577239</v>
      </c>
      <c r="AB418" t="s">
        <v>24</v>
      </c>
      <c r="AD418" s="21" t="s">
        <v>24</v>
      </c>
    </row>
    <row r="419" spans="1:30" x14ac:dyDescent="0.3">
      <c r="A419" s="1">
        <v>130</v>
      </c>
      <c r="B419" s="1" t="s">
        <v>145</v>
      </c>
      <c r="C419" s="12">
        <v>319.84516645996081</v>
      </c>
      <c r="D419" s="12">
        <v>195.57610943107719</v>
      </c>
      <c r="E419" s="8">
        <f t="shared" si="41"/>
        <v>1.6353999851534893</v>
      </c>
      <c r="F419" s="11">
        <f t="shared" si="42"/>
        <v>0.61147120525756016</v>
      </c>
      <c r="G419" s="22">
        <v>4.4388237922980576</v>
      </c>
      <c r="H419" s="22">
        <v>2.733888154406876</v>
      </c>
      <c r="I419" s="22">
        <v>0.31273817656765751</v>
      </c>
      <c r="J419" s="22">
        <v>1.6964214150022443</v>
      </c>
      <c r="K419" s="9">
        <v>0.48020120613096662</v>
      </c>
      <c r="L419" s="11">
        <v>3.1907610947820091</v>
      </c>
      <c r="M419" s="11">
        <v>1.6605326361013604</v>
      </c>
      <c r="N419" s="11">
        <v>0.10284508950472999</v>
      </c>
      <c r="O419" s="11">
        <v>2.3732071653676798</v>
      </c>
      <c r="Q419" s="10">
        <v>1717.8797708727679</v>
      </c>
      <c r="R419" s="10">
        <v>22.949922799207759</v>
      </c>
      <c r="S419" s="10">
        <v>1753.813103419164</v>
      </c>
      <c r="T419" s="10">
        <v>25.976586553236551</v>
      </c>
      <c r="U419" s="17">
        <v>1670.8396315633379</v>
      </c>
      <c r="V419" s="10">
        <v>44.519747648710158</v>
      </c>
      <c r="W419" s="26">
        <v>1734.5</v>
      </c>
      <c r="X419" s="26">
        <v>19.8</v>
      </c>
      <c r="Y419" s="26"/>
      <c r="Z419" s="1">
        <v>-4.7</v>
      </c>
      <c r="AA419" s="8">
        <f t="shared" si="43"/>
        <v>-4.9659746087175876</v>
      </c>
      <c r="AD419" s="21" t="s">
        <v>24</v>
      </c>
    </row>
    <row r="420" spans="1:30" x14ac:dyDescent="0.3">
      <c r="A420" s="1">
        <v>132</v>
      </c>
      <c r="B420" s="1" t="s">
        <v>145</v>
      </c>
      <c r="C420" s="12">
        <v>179.05640929256271</v>
      </c>
      <c r="D420" s="12">
        <v>119.3914114079252</v>
      </c>
      <c r="E420" s="8">
        <f t="shared" si="41"/>
        <v>1.4997427970826127</v>
      </c>
      <c r="F420" s="11">
        <f t="shared" si="42"/>
        <v>0.66678099867874574</v>
      </c>
      <c r="G420" s="22">
        <v>4.4182794348974097</v>
      </c>
      <c r="H420" s="22">
        <v>1.3282457065249542</v>
      </c>
      <c r="I420" s="22">
        <v>0.31189634844139852</v>
      </c>
      <c r="J420" s="22">
        <v>0.83876325501011595</v>
      </c>
      <c r="K420" s="9">
        <v>0.21361012882226471</v>
      </c>
      <c r="L420" s="11">
        <v>3.197925193376987</v>
      </c>
      <c r="M420" s="11">
        <v>0.84925710233457796</v>
      </c>
      <c r="N420" s="11">
        <v>0.102876659972138</v>
      </c>
      <c r="O420" s="11">
        <v>1.4112356584287191</v>
      </c>
      <c r="Q420" s="10">
        <v>1714.573887416065</v>
      </c>
      <c r="R420" s="10">
        <v>11.051171478925889</v>
      </c>
      <c r="S420" s="10">
        <v>1749.7751165725649</v>
      </c>
      <c r="T420" s="10">
        <v>12.86830662484833</v>
      </c>
      <c r="U420" s="17">
        <v>1671.2416755780739</v>
      </c>
      <c r="V420" s="10">
        <v>26.273931104567371</v>
      </c>
      <c r="W420" s="26">
        <v>1731.4</v>
      </c>
      <c r="X420" s="26">
        <v>9</v>
      </c>
      <c r="Y420" s="26"/>
      <c r="Z420" s="1">
        <v>-4.5999999999999996</v>
      </c>
      <c r="AA420" s="8">
        <f t="shared" si="43"/>
        <v>-4.6991073847728586</v>
      </c>
      <c r="AD420" s="21" t="s">
        <v>24</v>
      </c>
    </row>
    <row r="421" spans="1:30" x14ac:dyDescent="0.3">
      <c r="A421" s="1">
        <v>124</v>
      </c>
      <c r="B421" s="1" t="s">
        <v>145</v>
      </c>
      <c r="C421" s="12">
        <v>203.1881378125023</v>
      </c>
      <c r="D421" s="12">
        <v>105.11696336800614</v>
      </c>
      <c r="E421" s="8">
        <f t="shared" si="41"/>
        <v>1.9329719134023762</v>
      </c>
      <c r="F421" s="11">
        <f t="shared" si="42"/>
        <v>0.51733809118820628</v>
      </c>
      <c r="G421" s="22">
        <v>4.3924896086976366</v>
      </c>
      <c r="H421" s="22">
        <v>1.1689385953326716</v>
      </c>
      <c r="I421" s="22">
        <v>0.30930506193263652</v>
      </c>
      <c r="J421" s="22">
        <v>0.88526202421313016</v>
      </c>
      <c r="K421" s="9">
        <v>0.40993761741297652</v>
      </c>
      <c r="L421" s="11">
        <v>3.2238048357297782</v>
      </c>
      <c r="M421" s="11">
        <v>0.88327512985261436</v>
      </c>
      <c r="N421" s="11">
        <v>0.10300743167960839</v>
      </c>
      <c r="O421" s="11">
        <v>1.1253703449266714</v>
      </c>
      <c r="Q421" s="10">
        <v>1710.2033413961681</v>
      </c>
      <c r="R421" s="10">
        <v>9.6639168791707899</v>
      </c>
      <c r="S421" s="10">
        <v>1737.0642743001631</v>
      </c>
      <c r="T421" s="10">
        <v>13.47331791126806</v>
      </c>
      <c r="U421" s="17">
        <v>1675.870056398674</v>
      </c>
      <c r="V421" s="10">
        <v>21.00904409222515</v>
      </c>
      <c r="W421" s="26">
        <v>1719.5</v>
      </c>
      <c r="X421" s="26">
        <v>8.8000000000000007</v>
      </c>
      <c r="Y421" s="26"/>
      <c r="Z421" s="1">
        <v>-3.3</v>
      </c>
      <c r="AA421" s="8">
        <f t="shared" si="43"/>
        <v>-3.6514894259159263</v>
      </c>
      <c r="AD421" s="21" t="s">
        <v>24</v>
      </c>
    </row>
    <row r="422" spans="1:30" x14ac:dyDescent="0.3">
      <c r="A422" s="1">
        <v>61</v>
      </c>
      <c r="B422" s="1" t="s">
        <v>145</v>
      </c>
      <c r="C422" s="12">
        <v>137.84714172073009</v>
      </c>
      <c r="D422" s="12">
        <v>67.752446304427707</v>
      </c>
      <c r="E422" s="8">
        <f t="shared" si="41"/>
        <v>2.0345706943384805</v>
      </c>
      <c r="F422" s="11">
        <f t="shared" si="42"/>
        <v>0.49150417962013337</v>
      </c>
      <c r="G422" s="22">
        <v>4.3992383158464259</v>
      </c>
      <c r="H422" s="22">
        <v>2.4229797617817321</v>
      </c>
      <c r="I422" s="22">
        <v>0.31130083560448502</v>
      </c>
      <c r="J422" s="22">
        <v>1.0969203350606977</v>
      </c>
      <c r="K422" s="9">
        <v>0.19731909551901031</v>
      </c>
      <c r="L422" s="11">
        <v>3.202270679552119</v>
      </c>
      <c r="M422" s="11">
        <v>1.1032471564800854</v>
      </c>
      <c r="N422" s="11">
        <v>0.103091989058194</v>
      </c>
      <c r="O422" s="11">
        <v>2.54098863360506</v>
      </c>
      <c r="Q422" s="10">
        <v>1710.7374359330979</v>
      </c>
      <c r="R422" s="10">
        <v>19.80975585801832</v>
      </c>
      <c r="S422" s="10">
        <v>1746.94088733594</v>
      </c>
      <c r="T422" s="10">
        <v>16.79404706195724</v>
      </c>
      <c r="U422" s="17">
        <v>1674.443698727853</v>
      </c>
      <c r="V422" s="10">
        <v>45.1489148924001</v>
      </c>
      <c r="W422" s="26">
        <v>1734.8</v>
      </c>
      <c r="X422" s="26">
        <v>12.8</v>
      </c>
      <c r="Y422" s="26"/>
      <c r="Z422" s="1">
        <v>-4.4000000000000004</v>
      </c>
      <c r="AA422" s="8">
        <f t="shared" si="43"/>
        <v>-4.3296283215235292</v>
      </c>
      <c r="AD422" s="21" t="s">
        <v>24</v>
      </c>
    </row>
    <row r="423" spans="1:30" x14ac:dyDescent="0.3">
      <c r="A423" s="1">
        <v>188</v>
      </c>
      <c r="B423" s="1" t="s">
        <v>145</v>
      </c>
      <c r="C423" s="12">
        <v>92.40112462348344</v>
      </c>
      <c r="D423" s="12">
        <v>68.38915217815439</v>
      </c>
      <c r="E423" s="8">
        <f t="shared" ref="E423:E444" si="44">C423/D423</f>
        <v>1.3511079123013199</v>
      </c>
      <c r="F423" s="11">
        <f t="shared" ref="F423:F447" si="45">D423/C423</f>
        <v>0.74013333124274028</v>
      </c>
      <c r="G423" s="22">
        <v>4.4768922988464146</v>
      </c>
      <c r="H423" s="22">
        <v>1.7620948441495878</v>
      </c>
      <c r="I423" s="22">
        <v>0.31308430451077168</v>
      </c>
      <c r="J423" s="22">
        <v>1.3265446964931094</v>
      </c>
      <c r="K423" s="9">
        <v>0.40159128700075009</v>
      </c>
      <c r="L423" s="11">
        <v>3.1919244674085818</v>
      </c>
      <c r="M423" s="11">
        <v>1.297693056186636</v>
      </c>
      <c r="N423" s="11">
        <v>0.103409286878249</v>
      </c>
      <c r="O423" s="11">
        <v>1.7408478375097811</v>
      </c>
      <c r="Q423" s="10">
        <v>1725.1362605668901</v>
      </c>
      <c r="R423" s="10">
        <v>14.68159068556086</v>
      </c>
      <c r="S423" s="10">
        <v>1755.3932509399899</v>
      </c>
      <c r="T423" s="10">
        <v>20.315913808375271</v>
      </c>
      <c r="U423" s="17">
        <v>1680.232127867687</v>
      </c>
      <c r="V423" s="10">
        <v>32.350868798344102</v>
      </c>
      <c r="W423" s="26">
        <v>1733</v>
      </c>
      <c r="X423" s="26">
        <v>13.8</v>
      </c>
      <c r="Y423" s="26"/>
      <c r="Z423" s="1">
        <v>-3.7</v>
      </c>
      <c r="AA423" s="8">
        <f t="shared" ref="AA423:AA447" si="46">100-(100*(S423/U423))</f>
        <v>-4.4732582972143717</v>
      </c>
      <c r="AD423" s="21" t="s">
        <v>24</v>
      </c>
    </row>
    <row r="424" spans="1:30" x14ac:dyDescent="0.3">
      <c r="A424" s="1">
        <v>64</v>
      </c>
      <c r="B424" s="1" t="s">
        <v>145</v>
      </c>
      <c r="C424" s="12">
        <v>218.31841995493841</v>
      </c>
      <c r="D424" s="12">
        <v>144.99013072652352</v>
      </c>
      <c r="E424" s="8">
        <f t="shared" si="44"/>
        <v>1.5057467626312078</v>
      </c>
      <c r="F424" s="11">
        <f t="shared" si="45"/>
        <v>0.6641222978640553</v>
      </c>
      <c r="G424" s="22">
        <v>4.3689683885477217</v>
      </c>
      <c r="H424" s="22">
        <v>1.4019077257607324</v>
      </c>
      <c r="I424" s="22">
        <v>0.30692784637116721</v>
      </c>
      <c r="J424" s="22">
        <v>1.1735481875686844</v>
      </c>
      <c r="K424" s="9">
        <v>0.49102573015855672</v>
      </c>
      <c r="L424" s="11">
        <v>3.2531095626709652</v>
      </c>
      <c r="M424" s="11">
        <v>1.2583791617025875</v>
      </c>
      <c r="N424" s="11">
        <v>0.1034541254289448</v>
      </c>
      <c r="O424" s="11">
        <v>1.3518571900822138</v>
      </c>
      <c r="Q424" s="10">
        <v>1705.3033368251531</v>
      </c>
      <c r="R424" s="10">
        <v>11.814275446677691</v>
      </c>
      <c r="S424" s="10">
        <v>1725.1385824098629</v>
      </c>
      <c r="T424" s="10">
        <v>17.89546317768183</v>
      </c>
      <c r="U424" s="17">
        <v>1682.472783313973</v>
      </c>
      <c r="V424" s="10">
        <v>25.226115564144479</v>
      </c>
      <c r="W424" s="26">
        <v>1708.7</v>
      </c>
      <c r="X424" s="26">
        <v>11.1</v>
      </c>
      <c r="Y424" s="26"/>
      <c r="Z424" s="1">
        <v>-2.6</v>
      </c>
      <c r="AA424" s="8">
        <f t="shared" si="46"/>
        <v>-2.5358983229345995</v>
      </c>
      <c r="AD424" s="21" t="s">
        <v>24</v>
      </c>
    </row>
    <row r="425" spans="1:30" x14ac:dyDescent="0.3">
      <c r="A425" s="1">
        <v>54</v>
      </c>
      <c r="B425" s="1" t="s">
        <v>145</v>
      </c>
      <c r="C425" s="12">
        <v>551.53587473613845</v>
      </c>
      <c r="D425" s="12">
        <v>370.6145737167559</v>
      </c>
      <c r="E425" s="8">
        <f t="shared" si="44"/>
        <v>1.4881656412077648</v>
      </c>
      <c r="F425" s="11">
        <f t="shared" si="45"/>
        <v>0.67196820858491291</v>
      </c>
      <c r="G425" s="22">
        <v>4.4756966054377827</v>
      </c>
      <c r="H425" s="22">
        <v>2.5311603972233661</v>
      </c>
      <c r="I425" s="22">
        <v>0.31495619551904808</v>
      </c>
      <c r="J425" s="22">
        <v>1.9970477808381666</v>
      </c>
      <c r="K425" s="9">
        <v>0.70541178490467848</v>
      </c>
      <c r="L425" s="11">
        <v>3.1752176378234429</v>
      </c>
      <c r="M425" s="11">
        <v>2.0668773553064841</v>
      </c>
      <c r="N425" s="11">
        <v>0.1034788691876587</v>
      </c>
      <c r="O425" s="11">
        <v>1.9913123369331482</v>
      </c>
      <c r="Q425" s="10">
        <v>1724.460775441735</v>
      </c>
      <c r="R425" s="10">
        <v>21.06272195588285</v>
      </c>
      <c r="S425" s="10">
        <v>1764.364879501142</v>
      </c>
      <c r="T425" s="10">
        <v>30.930190090195001</v>
      </c>
      <c r="U425" s="17">
        <v>1682.6712136800061</v>
      </c>
      <c r="V425" s="10">
        <v>35.099836819540613</v>
      </c>
      <c r="W425" s="26">
        <v>1725.7</v>
      </c>
      <c r="X425" s="26">
        <v>20.8</v>
      </c>
      <c r="Y425" s="26"/>
      <c r="Z425" s="1">
        <v>-5.0999999999999996</v>
      </c>
      <c r="AA425" s="8">
        <f t="shared" si="46"/>
        <v>-4.8549987161467811</v>
      </c>
      <c r="AB425" t="s">
        <v>24</v>
      </c>
      <c r="AD425" s="21" t="s">
        <v>24</v>
      </c>
    </row>
    <row r="426" spans="1:30" x14ac:dyDescent="0.3">
      <c r="A426" s="1">
        <v>106</v>
      </c>
      <c r="B426" s="1" t="s">
        <v>145</v>
      </c>
      <c r="C426" s="12">
        <v>292.60715127670483</v>
      </c>
      <c r="D426" s="12">
        <v>190.83291804425929</v>
      </c>
      <c r="E426" s="8">
        <f t="shared" si="44"/>
        <v>1.533315919891983</v>
      </c>
      <c r="F426" s="11">
        <f t="shared" si="45"/>
        <v>0.65218131960075565</v>
      </c>
      <c r="G426" s="22">
        <v>4.6078391722686733</v>
      </c>
      <c r="H426" s="22">
        <v>2.8834217232488641</v>
      </c>
      <c r="I426" s="22">
        <v>0.32388969081035968</v>
      </c>
      <c r="J426" s="22">
        <v>2.3513698800355081</v>
      </c>
      <c r="K426" s="9">
        <v>0.36361704157152702</v>
      </c>
      <c r="L426" s="11">
        <v>3.0832264776516509</v>
      </c>
      <c r="M426" s="11">
        <v>2.3440056224261818</v>
      </c>
      <c r="N426" s="11">
        <v>0.1034946447755121</v>
      </c>
      <c r="O426" s="11">
        <v>3.0113667256408001</v>
      </c>
      <c r="Q426" s="10">
        <v>1749.208010980127</v>
      </c>
      <c r="R426" s="10">
        <v>23.871973085783189</v>
      </c>
      <c r="S426" s="10">
        <v>1808.137758868543</v>
      </c>
      <c r="T426" s="10">
        <v>37.052389930389609</v>
      </c>
      <c r="U426" s="17">
        <v>1681.516290705913</v>
      </c>
      <c r="V426" s="10">
        <v>55.221914612359441</v>
      </c>
      <c r="W426" s="26">
        <v>1760.1</v>
      </c>
      <c r="X426" s="26">
        <v>21.7</v>
      </c>
      <c r="Y426" s="26"/>
      <c r="Z426" s="1">
        <v>-7.6</v>
      </c>
      <c r="AA426" s="8">
        <f t="shared" si="46"/>
        <v>-7.5301957443108165</v>
      </c>
      <c r="AB426" t="s">
        <v>24</v>
      </c>
      <c r="AD426" s="21" t="s">
        <v>24</v>
      </c>
    </row>
    <row r="427" spans="1:30" x14ac:dyDescent="0.3">
      <c r="A427" s="1">
        <v>92</v>
      </c>
      <c r="B427" s="1" t="s">
        <v>32</v>
      </c>
      <c r="C427" s="12">
        <v>182.0271985478673</v>
      </c>
      <c r="D427" s="12">
        <v>93.903773451082841</v>
      </c>
      <c r="E427" s="8">
        <f t="shared" si="44"/>
        <v>1.9384439182594773</v>
      </c>
      <c r="F427" s="11">
        <f t="shared" si="45"/>
        <v>0.51587770509135844</v>
      </c>
      <c r="G427" s="22">
        <v>4.4567419978325322</v>
      </c>
      <c r="H427" s="22">
        <v>1.8836433106849721</v>
      </c>
      <c r="I427" s="22">
        <v>0.31152298038276077</v>
      </c>
      <c r="J427" s="22">
        <v>1.3766149862897346</v>
      </c>
      <c r="K427" s="9">
        <v>0.53031796610584703</v>
      </c>
      <c r="L427" s="11">
        <v>3.2057064814599769</v>
      </c>
      <c r="M427" s="11">
        <v>1.3538801726959757</v>
      </c>
      <c r="N427" s="11">
        <v>0.1035342035155091</v>
      </c>
      <c r="O427" s="11">
        <v>1.6081884544160097</v>
      </c>
      <c r="Q427" s="10">
        <v>1721.0247226730451</v>
      </c>
      <c r="R427" s="10">
        <v>15.492151729911191</v>
      </c>
      <c r="S427" s="10">
        <v>1747.639196786286</v>
      </c>
      <c r="T427" s="10">
        <v>21.01391669050653</v>
      </c>
      <c r="U427" s="17">
        <v>1682.8370983858681</v>
      </c>
      <c r="V427" s="10">
        <v>29.556762503127441</v>
      </c>
      <c r="W427" s="26">
        <v>1726.7</v>
      </c>
      <c r="X427" s="26">
        <v>14.2</v>
      </c>
      <c r="Y427" s="26"/>
      <c r="Z427" s="1">
        <v>-3.6</v>
      </c>
      <c r="AA427" s="8">
        <f t="shared" si="46"/>
        <v>-3.850764786596045</v>
      </c>
      <c r="AD427" s="21" t="s">
        <v>24</v>
      </c>
    </row>
    <row r="428" spans="1:30" x14ac:dyDescent="0.3">
      <c r="A428" s="1">
        <v>82</v>
      </c>
      <c r="B428" s="1" t="s">
        <v>145</v>
      </c>
      <c r="C428" s="12">
        <v>169.9908842272273</v>
      </c>
      <c r="D428" s="12">
        <v>94.59516740854356</v>
      </c>
      <c r="E428" s="8">
        <f t="shared" si="44"/>
        <v>1.7970356085217332</v>
      </c>
      <c r="F428" s="11">
        <f t="shared" si="45"/>
        <v>0.55647200047561329</v>
      </c>
      <c r="G428" s="22">
        <v>4.4683876520463564</v>
      </c>
      <c r="H428" s="22">
        <v>2.2022592590145642</v>
      </c>
      <c r="I428" s="22">
        <v>0.31407805539129618</v>
      </c>
      <c r="J428" s="22">
        <v>1.8070724688040491</v>
      </c>
      <c r="K428" s="9">
        <v>0.29950167215480261</v>
      </c>
      <c r="L428" s="11">
        <v>3.184124693696897</v>
      </c>
      <c r="M428" s="11">
        <v>2.015674612679454</v>
      </c>
      <c r="N428" s="11">
        <v>0.1035742706531719</v>
      </c>
      <c r="O428" s="11">
        <v>2.4203395816303122</v>
      </c>
      <c r="Q428" s="10">
        <v>1723.0614641997049</v>
      </c>
      <c r="R428" s="10">
        <v>18.576610691352741</v>
      </c>
      <c r="S428" s="10">
        <v>1759.9959074830499</v>
      </c>
      <c r="T428" s="10">
        <v>28.153193805344941</v>
      </c>
      <c r="U428" s="17">
        <v>1680.1755809063061</v>
      </c>
      <c r="V428" s="10">
        <v>44.549886888889439</v>
      </c>
      <c r="W428" s="26">
        <v>1733</v>
      </c>
      <c r="X428" s="26">
        <v>16.600000000000001</v>
      </c>
      <c r="Y428" s="26"/>
      <c r="Z428" s="1">
        <v>-4.5999999999999996</v>
      </c>
      <c r="AA428" s="8">
        <f t="shared" si="46"/>
        <v>-4.7507134066124195</v>
      </c>
      <c r="AD428" s="21" t="s">
        <v>24</v>
      </c>
    </row>
    <row r="429" spans="1:30" x14ac:dyDescent="0.3">
      <c r="A429" s="1">
        <v>27</v>
      </c>
      <c r="B429" s="1" t="s">
        <v>145</v>
      </c>
      <c r="C429" s="12">
        <v>150.1584804234659</v>
      </c>
      <c r="D429" s="12">
        <v>108.84284531848034</v>
      </c>
      <c r="E429" s="8">
        <f t="shared" si="44"/>
        <v>1.3795898112006688</v>
      </c>
      <c r="F429" s="11">
        <f t="shared" si="45"/>
        <v>0.72485313524437489</v>
      </c>
      <c r="G429" s="22">
        <v>4.4463688333257068</v>
      </c>
      <c r="H429" s="22">
        <v>1.5806012664685867</v>
      </c>
      <c r="I429" s="22">
        <v>0.31162092781649259</v>
      </c>
      <c r="J429" s="22">
        <v>1.126164828834002</v>
      </c>
      <c r="K429" s="9">
        <v>0.34230775802230923</v>
      </c>
      <c r="L429" s="11">
        <v>3.2068985573222211</v>
      </c>
      <c r="M429" s="11">
        <v>1.1952237036132829</v>
      </c>
      <c r="N429" s="11">
        <v>0.1036664907424219</v>
      </c>
      <c r="O429" s="11">
        <v>1.6310823616786829</v>
      </c>
      <c r="Q429" s="10">
        <v>1719.455418523587</v>
      </c>
      <c r="R429" s="10">
        <v>13.12821797587886</v>
      </c>
      <c r="S429" s="10">
        <v>1748.248381667569</v>
      </c>
      <c r="T429" s="10">
        <v>17.34093143111884</v>
      </c>
      <c r="U429" s="17">
        <v>1684.3964573127439</v>
      </c>
      <c r="V429" s="10">
        <v>29.91218426100561</v>
      </c>
      <c r="W429" s="26">
        <v>1728.3</v>
      </c>
      <c r="X429" s="26">
        <v>11.9</v>
      </c>
      <c r="Y429" s="26"/>
      <c r="Z429" s="1">
        <v>-3.9</v>
      </c>
      <c r="AA429" s="8">
        <f t="shared" si="46"/>
        <v>-3.7907895185610414</v>
      </c>
      <c r="AD429" s="21" t="s">
        <v>24</v>
      </c>
    </row>
    <row r="430" spans="1:30" x14ac:dyDescent="0.3">
      <c r="A430" s="1">
        <v>83</v>
      </c>
      <c r="B430" s="1" t="s">
        <v>145</v>
      </c>
      <c r="C430" s="12">
        <v>294.63899157975862</v>
      </c>
      <c r="D430" s="12">
        <v>220.31899314835272</v>
      </c>
      <c r="E430" s="8">
        <f t="shared" si="44"/>
        <v>1.3373290580597481</v>
      </c>
      <c r="F430" s="11">
        <f t="shared" si="45"/>
        <v>0.74775912029522573</v>
      </c>
      <c r="G430" s="22">
        <v>4.3853628125830344</v>
      </c>
      <c r="H430" s="22">
        <v>1.3796517701093411</v>
      </c>
      <c r="I430" s="22">
        <v>0.30681504321197078</v>
      </c>
      <c r="J430" s="22">
        <v>1.0846758484292494</v>
      </c>
      <c r="K430" s="9">
        <v>0.60103420278145991</v>
      </c>
      <c r="L430" s="11">
        <v>3.2522593648473381</v>
      </c>
      <c r="M430" s="11">
        <v>1.1793968762576827</v>
      </c>
      <c r="N430" s="11">
        <v>0.1037925257839848</v>
      </c>
      <c r="O430" s="11">
        <v>1.1083182646746346</v>
      </c>
      <c r="Q430" s="10">
        <v>1708.454695530449</v>
      </c>
      <c r="R430" s="10">
        <v>11.479530447020171</v>
      </c>
      <c r="S430" s="10">
        <v>1724.6450479519881</v>
      </c>
      <c r="T430" s="10">
        <v>16.54787283026938</v>
      </c>
      <c r="U430" s="17">
        <v>1689.699105398128</v>
      </c>
      <c r="V430" s="10">
        <v>20.734764903456419</v>
      </c>
      <c r="W430" s="26">
        <v>1712.4</v>
      </c>
      <c r="X430" s="26">
        <v>11</v>
      </c>
      <c r="Y430" s="26"/>
      <c r="Z430" s="1">
        <v>-2.2000000000000002</v>
      </c>
      <c r="AA430" s="8">
        <f t="shared" si="46"/>
        <v>-2.068175478238544</v>
      </c>
      <c r="AD430" s="21" t="s">
        <v>24</v>
      </c>
    </row>
    <row r="431" spans="1:30" x14ac:dyDescent="0.3">
      <c r="A431" s="1">
        <v>16</v>
      </c>
      <c r="B431" s="1" t="s">
        <v>145</v>
      </c>
      <c r="C431" s="12">
        <v>533.30680319560929</v>
      </c>
      <c r="D431" s="12">
        <v>735.4160749663306</v>
      </c>
      <c r="E431" s="8">
        <f t="shared" si="44"/>
        <v>0.72517697307612639</v>
      </c>
      <c r="F431" s="11">
        <f t="shared" si="45"/>
        <v>1.3789737362427581</v>
      </c>
      <c r="G431" s="22">
        <v>4.4445327630159941</v>
      </c>
      <c r="H431" s="22">
        <v>1.2354555530085425</v>
      </c>
      <c r="I431" s="22">
        <v>0.31102618654878061</v>
      </c>
      <c r="J431" s="22">
        <v>1.2182592289409289</v>
      </c>
      <c r="K431" s="9">
        <v>0.63328482689281718</v>
      </c>
      <c r="L431" s="11">
        <v>3.21509999388618</v>
      </c>
      <c r="M431" s="11">
        <v>1.2819743390890492</v>
      </c>
      <c r="N431" s="11">
        <v>0.1038006235082273</v>
      </c>
      <c r="O431" s="11">
        <v>1.0768555745156752</v>
      </c>
      <c r="Q431" s="10">
        <v>1719.6432421985839</v>
      </c>
      <c r="R431" s="10">
        <v>10.375777315895879</v>
      </c>
      <c r="S431" s="10">
        <v>1745.2202280919471</v>
      </c>
      <c r="T431" s="10">
        <v>18.700867887743328</v>
      </c>
      <c r="U431" s="17">
        <v>1689.7791094992449</v>
      </c>
      <c r="V431" s="10">
        <v>19.561985241371321</v>
      </c>
      <c r="W431" s="26">
        <v>1718.7</v>
      </c>
      <c r="X431" s="26">
        <v>9.6999999999999993</v>
      </c>
      <c r="Y431" s="26"/>
      <c r="Z431" s="1">
        <v>-3.3</v>
      </c>
      <c r="AA431" s="8">
        <f t="shared" si="46"/>
        <v>-3.2809683988300549</v>
      </c>
      <c r="AD431" s="21" t="s">
        <v>24</v>
      </c>
    </row>
    <row r="432" spans="1:30" x14ac:dyDescent="0.3">
      <c r="A432" s="1">
        <v>7</v>
      </c>
      <c r="B432" s="1" t="s">
        <v>145</v>
      </c>
      <c r="C432" s="12">
        <v>520.62592729761059</v>
      </c>
      <c r="D432" s="12">
        <v>436.37938399664466</v>
      </c>
      <c r="E432" s="8">
        <f t="shared" si="44"/>
        <v>1.1930580279237337</v>
      </c>
      <c r="F432" s="11">
        <f t="shared" si="45"/>
        <v>0.83818219784354453</v>
      </c>
      <c r="G432" s="22">
        <v>4.7220113544259403</v>
      </c>
      <c r="H432" s="22">
        <v>1.2234069221708785</v>
      </c>
      <c r="I432" s="22">
        <v>0.3285991558472563</v>
      </c>
      <c r="J432" s="22">
        <v>1.099089967407797</v>
      </c>
      <c r="K432" s="9">
        <v>0.48696681667962022</v>
      </c>
      <c r="L432" s="11">
        <v>3.0394591707695322</v>
      </c>
      <c r="M432" s="11">
        <v>1.0730739883365381</v>
      </c>
      <c r="N432" s="11">
        <v>0.10406086576958561</v>
      </c>
      <c r="O432" s="11">
        <v>1.1510871099535556</v>
      </c>
      <c r="Q432" s="10">
        <v>1770.333286170777</v>
      </c>
      <c r="R432" s="10">
        <v>10.301940892284261</v>
      </c>
      <c r="S432" s="10">
        <v>1831.2148593667241</v>
      </c>
      <c r="T432" s="10">
        <v>17.461509188586849</v>
      </c>
      <c r="U432" s="17">
        <v>1694.536963294973</v>
      </c>
      <c r="V432" s="10">
        <v>21.50003645288443</v>
      </c>
      <c r="W432" s="26">
        <v>1777.5</v>
      </c>
      <c r="X432" s="26">
        <v>9.6</v>
      </c>
      <c r="Y432" s="26"/>
      <c r="Z432" s="1">
        <v>-8</v>
      </c>
      <c r="AA432" s="8">
        <f t="shared" si="46"/>
        <v>-8.0657960866185761</v>
      </c>
      <c r="AB432" t="s">
        <v>24</v>
      </c>
      <c r="AD432" s="21" t="s">
        <v>24</v>
      </c>
    </row>
    <row r="433" spans="1:30" x14ac:dyDescent="0.3">
      <c r="A433" s="1">
        <v>146</v>
      </c>
      <c r="B433" s="1" t="s">
        <v>145</v>
      </c>
      <c r="C433" s="12">
        <v>148.54235138660329</v>
      </c>
      <c r="D433" s="12">
        <v>80.70542709767966</v>
      </c>
      <c r="E433" s="8">
        <f t="shared" si="44"/>
        <v>1.8405497217283668</v>
      </c>
      <c r="F433" s="11">
        <f t="shared" si="45"/>
        <v>0.54331593881688278</v>
      </c>
      <c r="G433" s="22">
        <v>4.7254900019399084</v>
      </c>
      <c r="H433" s="22">
        <v>1.8972919590675423</v>
      </c>
      <c r="I433" s="22">
        <v>0.32765153654197188</v>
      </c>
      <c r="J433" s="22">
        <v>1.814140009693564</v>
      </c>
      <c r="K433" s="9">
        <v>0.5544114941652285</v>
      </c>
      <c r="L433" s="11">
        <v>3.0527942261996719</v>
      </c>
      <c r="M433" s="11">
        <v>1.6615486827861707</v>
      </c>
      <c r="N433" s="11">
        <v>0.1041877283871887</v>
      </c>
      <c r="O433" s="11">
        <v>1.6099597137445869</v>
      </c>
      <c r="Q433" s="10">
        <v>1770.085272156454</v>
      </c>
      <c r="R433" s="10">
        <v>15.93598197736973</v>
      </c>
      <c r="S433" s="10">
        <v>1826.1338405620879</v>
      </c>
      <c r="T433" s="10">
        <v>28.432999927341221</v>
      </c>
      <c r="U433" s="17">
        <v>1694.95215926226</v>
      </c>
      <c r="V433" s="10">
        <v>31.250498690156221</v>
      </c>
      <c r="W433" s="26">
        <v>1770.6</v>
      </c>
      <c r="X433" s="26">
        <v>14.7</v>
      </c>
      <c r="Y433" s="26"/>
      <c r="Z433" s="1">
        <v>-7.2</v>
      </c>
      <c r="AA433" s="8">
        <f t="shared" si="46"/>
        <v>-7.7395506759863792</v>
      </c>
      <c r="AB433" t="s">
        <v>24</v>
      </c>
      <c r="AD433" s="21" t="s">
        <v>24</v>
      </c>
    </row>
    <row r="434" spans="1:30" x14ac:dyDescent="0.3">
      <c r="A434" s="1">
        <v>15</v>
      </c>
      <c r="B434" s="1" t="s">
        <v>32</v>
      </c>
      <c r="C434" s="12">
        <v>172.66455655213591</v>
      </c>
      <c r="D434" s="12">
        <v>125.98262600547555</v>
      </c>
      <c r="E434" s="8">
        <f t="shared" si="44"/>
        <v>1.3705426059672023</v>
      </c>
      <c r="F434" s="11">
        <f t="shared" si="45"/>
        <v>0.72963802485679918</v>
      </c>
      <c r="G434" s="22">
        <v>4.5515241371303787</v>
      </c>
      <c r="H434" s="22">
        <v>1.7730159217247692</v>
      </c>
      <c r="I434" s="22">
        <v>0.31654461372229442</v>
      </c>
      <c r="J434" s="22">
        <v>1.1203496452790147</v>
      </c>
      <c r="K434" s="9">
        <v>0.64317883807845677</v>
      </c>
      <c r="L434" s="11">
        <v>3.155776827571934</v>
      </c>
      <c r="M434" s="11">
        <v>1.1496429273780384</v>
      </c>
      <c r="N434" s="11">
        <v>0.104238594844432</v>
      </c>
      <c r="O434" s="11">
        <v>1.3519240141602933</v>
      </c>
      <c r="Q434" s="10">
        <v>1738.73926425275</v>
      </c>
      <c r="R434" s="10">
        <v>14.836271828239401</v>
      </c>
      <c r="S434" s="10">
        <v>1772.4625347772569</v>
      </c>
      <c r="T434" s="10">
        <v>17.409407570100019</v>
      </c>
      <c r="U434" s="17">
        <v>1696.829890169832</v>
      </c>
      <c r="V434" s="10">
        <v>24.87347762918127</v>
      </c>
      <c r="W434" s="26">
        <v>1747.1</v>
      </c>
      <c r="X434" s="26">
        <v>14.1</v>
      </c>
      <c r="Y434" s="26"/>
      <c r="Z434" s="1">
        <v>-4.5</v>
      </c>
      <c r="AA434" s="8">
        <f t="shared" si="46"/>
        <v>-4.4572909191183072</v>
      </c>
      <c r="AD434" s="21" t="s">
        <v>24</v>
      </c>
    </row>
    <row r="435" spans="1:30" x14ac:dyDescent="0.3">
      <c r="A435" s="1">
        <v>147</v>
      </c>
      <c r="B435" s="1" t="s">
        <v>145</v>
      </c>
      <c r="C435" s="12">
        <v>89.58248217549729</v>
      </c>
      <c r="D435" s="12">
        <v>63.874654623801909</v>
      </c>
      <c r="E435" s="8">
        <f t="shared" si="44"/>
        <v>1.4024730576330311</v>
      </c>
      <c r="F435" s="11">
        <f t="shared" si="45"/>
        <v>0.71302617512504007</v>
      </c>
      <c r="G435" s="22">
        <v>4.5353607564161349</v>
      </c>
      <c r="H435" s="22">
        <v>1.9555607739781096</v>
      </c>
      <c r="I435" s="22">
        <v>0.31421848495975102</v>
      </c>
      <c r="J435" s="22">
        <v>1.1265436961745314</v>
      </c>
      <c r="K435" s="9">
        <v>0.57568337945226367</v>
      </c>
      <c r="L435" s="11">
        <v>3.1781747417480699</v>
      </c>
      <c r="M435" s="11">
        <v>1.2085099424628702</v>
      </c>
      <c r="N435" s="11">
        <v>0.1042771416802802</v>
      </c>
      <c r="O435" s="11">
        <v>1.5837687790475787</v>
      </c>
      <c r="Q435" s="10">
        <v>1735.1042680241289</v>
      </c>
      <c r="R435" s="10">
        <v>16.602357646968539</v>
      </c>
      <c r="S435" s="10">
        <v>1761.013419665165</v>
      </c>
      <c r="T435" s="10">
        <v>17.482603242852459</v>
      </c>
      <c r="U435" s="17">
        <v>1695.7325812176109</v>
      </c>
      <c r="V435" s="10">
        <v>29.12647392929102</v>
      </c>
      <c r="W435" s="26">
        <v>1746.2</v>
      </c>
      <c r="X435" s="26">
        <v>15</v>
      </c>
      <c r="Y435" s="26"/>
      <c r="Z435" s="1">
        <v>-3</v>
      </c>
      <c r="AA435" s="8">
        <f t="shared" si="46"/>
        <v>-3.8497130485444444</v>
      </c>
      <c r="AD435" s="21" t="s">
        <v>24</v>
      </c>
    </row>
    <row r="436" spans="1:30" x14ac:dyDescent="0.3">
      <c r="A436" s="1">
        <v>86</v>
      </c>
      <c r="B436" s="1" t="s">
        <v>145</v>
      </c>
      <c r="C436" s="12">
        <v>236.89900586347409</v>
      </c>
      <c r="D436" s="12">
        <v>146.99019975587066</v>
      </c>
      <c r="E436" s="8">
        <f t="shared" si="44"/>
        <v>1.6116653100473968</v>
      </c>
      <c r="F436" s="11">
        <f t="shared" si="45"/>
        <v>0.62047622032057725</v>
      </c>
      <c r="G436" s="22">
        <v>4.5442511372211936</v>
      </c>
      <c r="H436" s="22">
        <v>1.3152060519798954</v>
      </c>
      <c r="I436" s="22">
        <v>0.31541186282168349</v>
      </c>
      <c r="J436" s="22">
        <v>1.0329452410618594</v>
      </c>
      <c r="K436" s="9">
        <v>0.50130698561837195</v>
      </c>
      <c r="L436" s="11">
        <v>3.1624693777798201</v>
      </c>
      <c r="M436" s="11">
        <v>1.0358748366375123</v>
      </c>
      <c r="N436" s="11">
        <v>0.1045319178275663</v>
      </c>
      <c r="O436" s="11">
        <v>1.2453301584746879</v>
      </c>
      <c r="Q436" s="10">
        <v>1738.0748326605619</v>
      </c>
      <c r="R436" s="10">
        <v>10.961096555586581</v>
      </c>
      <c r="S436" s="10">
        <v>1766.937307800488</v>
      </c>
      <c r="T436" s="10">
        <v>15.965072756332489</v>
      </c>
      <c r="U436" s="17">
        <v>1702.219963707417</v>
      </c>
      <c r="V436" s="10">
        <v>22.751264003385831</v>
      </c>
      <c r="W436" s="26">
        <v>1745.5</v>
      </c>
      <c r="X436" s="26">
        <v>10.8</v>
      </c>
      <c r="Y436" s="26"/>
      <c r="Z436" s="1">
        <v>-3.4</v>
      </c>
      <c r="AA436" s="8">
        <f t="shared" si="46"/>
        <v>-3.801937791407255</v>
      </c>
      <c r="AD436" s="21" t="s">
        <v>24</v>
      </c>
    </row>
    <row r="437" spans="1:30" x14ac:dyDescent="0.3">
      <c r="A437" s="1">
        <v>30</v>
      </c>
      <c r="B437" s="1" t="s">
        <v>32</v>
      </c>
      <c r="C437" s="12">
        <v>295.85754970843442</v>
      </c>
      <c r="D437" s="12">
        <v>189.00616276151365</v>
      </c>
      <c r="E437" s="8">
        <f t="shared" si="44"/>
        <v>1.5653328197649561</v>
      </c>
      <c r="F437" s="11">
        <f t="shared" si="45"/>
        <v>0.63884177688816091</v>
      </c>
      <c r="G437" s="22">
        <v>4.6045853040190066</v>
      </c>
      <c r="H437" s="22">
        <v>2.2254761701721799</v>
      </c>
      <c r="I437" s="22">
        <v>0.31955912190566332</v>
      </c>
      <c r="J437" s="22">
        <v>1.2292180619695665</v>
      </c>
      <c r="K437" s="9">
        <v>0.47581095383067318</v>
      </c>
      <c r="L437" s="11">
        <v>3.1285543875078101</v>
      </c>
      <c r="M437" s="11">
        <v>1.2250360288356179</v>
      </c>
      <c r="N437" s="11">
        <v>0.1045887704889558</v>
      </c>
      <c r="O437" s="11">
        <v>1.9263043609271606</v>
      </c>
      <c r="Q437" s="10">
        <v>1747.22440455216</v>
      </c>
      <c r="R437" s="10">
        <v>16.617613165118211</v>
      </c>
      <c r="S437" s="10">
        <v>1787.012962302432</v>
      </c>
      <c r="T437" s="10">
        <v>19.155952215021049</v>
      </c>
      <c r="U437" s="17">
        <v>1699.2480008215109</v>
      </c>
      <c r="V437" s="10">
        <v>31.286577071953381</v>
      </c>
      <c r="W437" s="26">
        <v>1767.5</v>
      </c>
      <c r="X437" s="26">
        <v>15.3</v>
      </c>
      <c r="Y437" s="26"/>
      <c r="Z437" s="1">
        <v>-5.0999999999999996</v>
      </c>
      <c r="AA437" s="8">
        <f t="shared" si="46"/>
        <v>-5.1649295122601728</v>
      </c>
      <c r="AB437" t="s">
        <v>24</v>
      </c>
      <c r="AD437" s="21" t="s">
        <v>24</v>
      </c>
    </row>
    <row r="438" spans="1:30" x14ac:dyDescent="0.3">
      <c r="A438" s="1">
        <v>88</v>
      </c>
      <c r="B438" s="1" t="s">
        <v>145</v>
      </c>
      <c r="C438" s="12">
        <v>153.58370802701731</v>
      </c>
      <c r="D438" s="12">
        <v>87.911302027023083</v>
      </c>
      <c r="E438" s="8">
        <f t="shared" si="44"/>
        <v>1.7470302962843978</v>
      </c>
      <c r="F438" s="11">
        <f t="shared" si="45"/>
        <v>0.57239991895206999</v>
      </c>
      <c r="G438" s="22">
        <v>4.6906656979727019</v>
      </c>
      <c r="H438" s="22">
        <v>1.9932705475975006</v>
      </c>
      <c r="I438" s="22">
        <v>0.32548606519172329</v>
      </c>
      <c r="J438" s="22">
        <v>1.5210532394253815</v>
      </c>
      <c r="K438" s="9">
        <v>0.34423486467505898</v>
      </c>
      <c r="L438" s="11">
        <v>3.066697444243748</v>
      </c>
      <c r="M438" s="11">
        <v>1.5287968653898303</v>
      </c>
      <c r="N438" s="11">
        <v>0.1046120215081182</v>
      </c>
      <c r="O438" s="11">
        <v>2.0462039952040421</v>
      </c>
      <c r="Q438" s="10">
        <v>1764.0046881074979</v>
      </c>
      <c r="R438" s="10">
        <v>17.219402409068511</v>
      </c>
      <c r="S438" s="10">
        <v>1815.971285683843</v>
      </c>
      <c r="T438" s="10">
        <v>24.068774533361619</v>
      </c>
      <c r="U438" s="17">
        <v>1701.3999958455961</v>
      </c>
      <c r="V438" s="10">
        <v>38.003919896499369</v>
      </c>
      <c r="W438" s="26">
        <v>1776.1</v>
      </c>
      <c r="X438" s="26">
        <v>15.3</v>
      </c>
      <c r="Y438" s="26"/>
      <c r="Z438" s="1">
        <v>-6.2</v>
      </c>
      <c r="AA438" s="8">
        <f t="shared" si="46"/>
        <v>-6.7339420546609858</v>
      </c>
      <c r="AB438" t="s">
        <v>24</v>
      </c>
      <c r="AD438" s="21" t="s">
        <v>24</v>
      </c>
    </row>
    <row r="439" spans="1:30" x14ac:dyDescent="0.3">
      <c r="A439" s="1">
        <v>141</v>
      </c>
      <c r="B439" s="1" t="s">
        <v>145</v>
      </c>
      <c r="C439" s="12">
        <v>93.875279584116612</v>
      </c>
      <c r="D439" s="12">
        <v>56.072909186584319</v>
      </c>
      <c r="E439" s="8">
        <f t="shared" si="44"/>
        <v>1.6741646000877848</v>
      </c>
      <c r="F439" s="11">
        <f t="shared" si="45"/>
        <v>0.59731283288845372</v>
      </c>
      <c r="G439" s="22">
        <v>4.6674375576445639</v>
      </c>
      <c r="H439" s="22">
        <v>2.4448090596885721</v>
      </c>
      <c r="I439" s="22">
        <v>0.32365430946228158</v>
      </c>
      <c r="J439" s="22">
        <v>1.1409832710558583</v>
      </c>
      <c r="K439" s="9">
        <v>0.1982693646858181</v>
      </c>
      <c r="L439" s="11">
        <v>3.0824029954701029</v>
      </c>
      <c r="M439" s="11">
        <v>1.1479312992400803</v>
      </c>
      <c r="N439" s="11">
        <v>0.1047168439614623</v>
      </c>
      <c r="O439" s="11">
        <v>2.5897548805467938</v>
      </c>
      <c r="Q439" s="10">
        <v>1759.1162946859829</v>
      </c>
      <c r="R439" s="10">
        <v>20.398872555787811</v>
      </c>
      <c r="S439" s="10">
        <v>1807.2684671736999</v>
      </c>
      <c r="T439" s="10">
        <v>17.992571768499161</v>
      </c>
      <c r="U439" s="17">
        <v>1700.143106812619</v>
      </c>
      <c r="V439" s="10">
        <v>46.998354238681969</v>
      </c>
      <c r="W439" s="26">
        <v>1785.6</v>
      </c>
      <c r="X439" s="26">
        <v>14.5</v>
      </c>
      <c r="Y439" s="26"/>
      <c r="Z439" s="1">
        <v>-6.1</v>
      </c>
      <c r="AA439" s="8">
        <f t="shared" si="46"/>
        <v>-6.3009613680060426</v>
      </c>
      <c r="AB439" t="s">
        <v>24</v>
      </c>
      <c r="AD439" s="21" t="s">
        <v>24</v>
      </c>
    </row>
    <row r="440" spans="1:30" x14ac:dyDescent="0.3">
      <c r="A440" s="1">
        <v>14</v>
      </c>
      <c r="B440" s="1" t="s">
        <v>32</v>
      </c>
      <c r="C440" s="12">
        <v>148.75617605877011</v>
      </c>
      <c r="D440" s="12">
        <v>86.988272048587746</v>
      </c>
      <c r="E440" s="8">
        <f t="shared" si="44"/>
        <v>1.710071628686699</v>
      </c>
      <c r="F440" s="11">
        <f t="shared" si="45"/>
        <v>0.5847708266863535</v>
      </c>
      <c r="G440" s="22">
        <v>4.665508387914743</v>
      </c>
      <c r="H440" s="22">
        <v>1.7011303216044991</v>
      </c>
      <c r="I440" s="22">
        <v>0.32292712335047841</v>
      </c>
      <c r="J440" s="22">
        <v>1.0670025730201025</v>
      </c>
      <c r="K440" s="9">
        <v>0.34823516357124129</v>
      </c>
      <c r="L440" s="11">
        <v>3.0931038972167988</v>
      </c>
      <c r="M440" s="11">
        <v>1.0817734414097404</v>
      </c>
      <c r="N440" s="11">
        <v>0.104858586748288</v>
      </c>
      <c r="O440" s="11">
        <v>1.7393930978389365</v>
      </c>
      <c r="Q440" s="10">
        <v>1759.3944834970421</v>
      </c>
      <c r="R440" s="10">
        <v>14.316859303129799</v>
      </c>
      <c r="S440" s="10">
        <v>1803.6418890026509</v>
      </c>
      <c r="T440" s="10">
        <v>16.798904577081451</v>
      </c>
      <c r="U440" s="17">
        <v>1705.388002674187</v>
      </c>
      <c r="V440" s="10">
        <v>31.5084874981391</v>
      </c>
      <c r="W440" s="26">
        <v>1780.5</v>
      </c>
      <c r="X440" s="26">
        <v>12.2</v>
      </c>
      <c r="Y440" s="26"/>
      <c r="Z440" s="1">
        <v>-5.5</v>
      </c>
      <c r="AA440" s="8">
        <f t="shared" si="46"/>
        <v>-5.7613801770854565</v>
      </c>
      <c r="AB440" t="s">
        <v>24</v>
      </c>
      <c r="AD440" s="21" t="s">
        <v>24</v>
      </c>
    </row>
    <row r="441" spans="1:30" x14ac:dyDescent="0.3">
      <c r="A441" s="1">
        <v>22</v>
      </c>
      <c r="B441" s="1" t="s">
        <v>145</v>
      </c>
      <c r="C441" s="12">
        <v>284.34295712777532</v>
      </c>
      <c r="D441" s="12">
        <v>244.64618604016624</v>
      </c>
      <c r="E441" s="8">
        <f t="shared" si="44"/>
        <v>1.1622619658623725</v>
      </c>
      <c r="F441" s="11">
        <f t="shared" si="45"/>
        <v>0.86039122794319634</v>
      </c>
      <c r="G441" s="22">
        <v>4.6590049773443507</v>
      </c>
      <c r="H441" s="22">
        <v>1.5479421605915882</v>
      </c>
      <c r="I441" s="22">
        <v>0.32148522785882683</v>
      </c>
      <c r="J441" s="22">
        <v>1.075370387331211</v>
      </c>
      <c r="K441" s="9">
        <v>0.4551544033576157</v>
      </c>
      <c r="L441" s="11">
        <v>3.1057188690252171</v>
      </c>
      <c r="M441" s="11">
        <v>1.0510124083239398</v>
      </c>
      <c r="N441" s="11">
        <v>0.1049893543514314</v>
      </c>
      <c r="O441" s="11">
        <v>1.4241391984654854</v>
      </c>
      <c r="Q441" s="10">
        <v>1758.773105349992</v>
      </c>
      <c r="R441" s="10">
        <v>12.97605522435069</v>
      </c>
      <c r="S441" s="10">
        <v>1796.6764431080951</v>
      </c>
      <c r="T441" s="10">
        <v>16.80847434466186</v>
      </c>
      <c r="U441" s="17">
        <v>1710.173645842666</v>
      </c>
      <c r="V441" s="10">
        <v>26.007634761143009</v>
      </c>
      <c r="W441" s="26">
        <v>1772.6</v>
      </c>
      <c r="X441" s="26">
        <v>11.8</v>
      </c>
      <c r="Y441" s="26"/>
      <c r="Z441" s="1">
        <v>-4.4000000000000004</v>
      </c>
      <c r="AA441" s="8">
        <f t="shared" si="46"/>
        <v>-5.0581294756653676</v>
      </c>
      <c r="AD441" s="21" t="s">
        <v>24</v>
      </c>
    </row>
    <row r="442" spans="1:30" x14ac:dyDescent="0.3">
      <c r="A442" s="1">
        <v>207</v>
      </c>
      <c r="B442" s="1" t="s">
        <v>145</v>
      </c>
      <c r="C442" s="12">
        <v>339.82043601498088</v>
      </c>
      <c r="D442" s="12">
        <v>267.41462308719912</v>
      </c>
      <c r="E442" s="8">
        <f t="shared" si="44"/>
        <v>1.2707623543240996</v>
      </c>
      <c r="F442" s="11">
        <f t="shared" si="45"/>
        <v>0.78692919773491854</v>
      </c>
      <c r="G442" s="22">
        <v>4.43426208461453</v>
      </c>
      <c r="H442" s="22">
        <v>1.3537323794205003</v>
      </c>
      <c r="I442" s="22">
        <v>0.30206885912305859</v>
      </c>
      <c r="J442" s="22">
        <v>0.94328115649695665</v>
      </c>
      <c r="K442" s="9">
        <v>0.53066047212024992</v>
      </c>
      <c r="L442" s="11">
        <v>3.306992716053506</v>
      </c>
      <c r="M442" s="11">
        <v>0.98219299670030624</v>
      </c>
      <c r="N442" s="11">
        <v>0.10640724702595281</v>
      </c>
      <c r="O442" s="11">
        <v>1.2427455597554138</v>
      </c>
      <c r="Q442" s="10">
        <v>1717.596354293541</v>
      </c>
      <c r="R442" s="10">
        <v>10.942836747009601</v>
      </c>
      <c r="S442" s="10">
        <v>1701.2571475269549</v>
      </c>
      <c r="T442" s="10">
        <v>14.15792461071252</v>
      </c>
      <c r="U442" s="17">
        <v>1734.7618426533829</v>
      </c>
      <c r="V442" s="10">
        <v>21.65584800758571</v>
      </c>
      <c r="W442" s="26">
        <v>1714.5</v>
      </c>
      <c r="X442" s="26">
        <v>11</v>
      </c>
      <c r="Y442" s="26"/>
      <c r="Z442" s="1">
        <v>2.2000000000000002</v>
      </c>
      <c r="AA442" s="8">
        <f t="shared" si="46"/>
        <v>1.9313714599106788</v>
      </c>
      <c r="AD442" s="21" t="s">
        <v>24</v>
      </c>
    </row>
    <row r="443" spans="1:30" x14ac:dyDescent="0.3">
      <c r="A443" s="1">
        <v>66</v>
      </c>
      <c r="B443" s="1" t="s">
        <v>145</v>
      </c>
      <c r="C443" s="12">
        <v>300.60517416514818</v>
      </c>
      <c r="D443" s="12">
        <v>153.80644185863838</v>
      </c>
      <c r="E443" s="8">
        <f t="shared" si="44"/>
        <v>1.9544381271197389</v>
      </c>
      <c r="F443" s="11">
        <f t="shared" si="45"/>
        <v>0.51165600288083968</v>
      </c>
      <c r="G443" s="22">
        <v>4.8015104872690451</v>
      </c>
      <c r="H443" s="22">
        <v>1.3892602188591565</v>
      </c>
      <c r="I443" s="22">
        <v>0.32700742686107781</v>
      </c>
      <c r="J443" s="22">
        <v>1.4494213917381189</v>
      </c>
      <c r="K443" s="9">
        <v>0.44408624395025631</v>
      </c>
      <c r="L443" s="11">
        <v>3.05461681065528</v>
      </c>
      <c r="M443" s="11">
        <v>1.4468336744036778</v>
      </c>
      <c r="N443" s="11">
        <v>0.10688888924350549</v>
      </c>
      <c r="O443" s="11">
        <v>1.4303922408746919</v>
      </c>
      <c r="Q443" s="10">
        <v>1784.184639867786</v>
      </c>
      <c r="R443" s="10">
        <v>11.73143379944846</v>
      </c>
      <c r="S443" s="10">
        <v>1823.26535123433</v>
      </c>
      <c r="T443" s="10">
        <v>22.992777998489721</v>
      </c>
      <c r="U443" s="17">
        <v>1742.798372985402</v>
      </c>
      <c r="V443" s="10">
        <v>26.66243309764894</v>
      </c>
      <c r="W443" s="26">
        <v>1787.3</v>
      </c>
      <c r="X443" s="26">
        <v>11.4</v>
      </c>
      <c r="Y443" s="26"/>
      <c r="Z443" s="1">
        <v>-4.8</v>
      </c>
      <c r="AA443" s="8">
        <f t="shared" si="46"/>
        <v>-4.6171134593778902</v>
      </c>
      <c r="AB443" t="s">
        <v>24</v>
      </c>
      <c r="AD443" s="21" t="s">
        <v>24</v>
      </c>
    </row>
    <row r="444" spans="1:30" x14ac:dyDescent="0.3">
      <c r="A444" s="1">
        <v>197</v>
      </c>
      <c r="B444" s="1" t="s">
        <v>145</v>
      </c>
      <c r="C444" s="12">
        <v>141.53023468176539</v>
      </c>
      <c r="D444" s="12">
        <v>112.48257278829196</v>
      </c>
      <c r="E444" s="8">
        <f t="shared" si="44"/>
        <v>1.2582414428601774</v>
      </c>
      <c r="F444" s="11">
        <f t="shared" si="45"/>
        <v>0.79476002453618555</v>
      </c>
      <c r="G444" s="22">
        <v>4.9841748887531807</v>
      </c>
      <c r="H444" s="22">
        <v>2.3574738969257938</v>
      </c>
      <c r="I444" s="22">
        <v>0.33582918104774673</v>
      </c>
      <c r="J444" s="22">
        <v>1.4737205142338947</v>
      </c>
      <c r="K444" s="9">
        <v>0.57409011855970493</v>
      </c>
      <c r="L444" s="11">
        <v>2.981041510828812</v>
      </c>
      <c r="M444" s="11">
        <v>1.4430831817763345</v>
      </c>
      <c r="N444" s="11">
        <v>0.1072846256085888</v>
      </c>
      <c r="O444" s="11">
        <v>1.9246125351816603</v>
      </c>
      <c r="Q444" s="10">
        <v>1813.0782853857261</v>
      </c>
      <c r="R444" s="10">
        <v>18.967917895966</v>
      </c>
      <c r="S444" s="10">
        <v>1865.7153785017661</v>
      </c>
      <c r="T444" s="10">
        <v>23.787577313076842</v>
      </c>
      <c r="U444" s="17">
        <v>1745.863722186248</v>
      </c>
      <c r="V444" s="10">
        <v>31.997007127144101</v>
      </c>
      <c r="W444" s="26">
        <v>1834.1</v>
      </c>
      <c r="X444" s="26">
        <v>18</v>
      </c>
      <c r="Y444" s="26"/>
      <c r="Z444" s="1">
        <v>-6.2</v>
      </c>
      <c r="AA444" s="8">
        <f t="shared" si="46"/>
        <v>-6.8648918465087547</v>
      </c>
      <c r="AB444" t="s">
        <v>24</v>
      </c>
      <c r="AD444" s="21" t="s">
        <v>24</v>
      </c>
    </row>
    <row r="445" spans="1:30" x14ac:dyDescent="0.3">
      <c r="A445" s="1">
        <v>23</v>
      </c>
      <c r="B445" s="1" t="s">
        <v>32</v>
      </c>
      <c r="C445" s="12">
        <v>212.78423172021499</v>
      </c>
      <c r="D445" s="12">
        <v>248.16366830962457</v>
      </c>
      <c r="E445" s="8">
        <f t="shared" ref="E445:E447" si="47">C445/D445</f>
        <v>0.85743506762936794</v>
      </c>
      <c r="F445" s="11">
        <f t="shared" si="45"/>
        <v>1.166269071271828</v>
      </c>
      <c r="G445" s="22">
        <v>4.2964978575845238</v>
      </c>
      <c r="H445" s="22">
        <v>2.5244342078053799</v>
      </c>
      <c r="I445" s="22">
        <v>0.28984569485932998</v>
      </c>
      <c r="J445" s="22">
        <v>1.5587229733800836</v>
      </c>
      <c r="K445" s="9">
        <v>0.3086684129762492</v>
      </c>
      <c r="L445" s="11">
        <v>3.4454940779836098</v>
      </c>
      <c r="M445" s="11">
        <v>1.5732909678141889</v>
      </c>
      <c r="N445" s="11">
        <v>0.1080834446017005</v>
      </c>
      <c r="O445" s="11">
        <v>2.586441041046954</v>
      </c>
      <c r="Q445" s="10">
        <v>1691.1493553796231</v>
      </c>
      <c r="R445" s="10">
        <v>20.771346357986229</v>
      </c>
      <c r="S445" s="10">
        <v>1640.4711518428551</v>
      </c>
      <c r="T445" s="10">
        <v>22.592640672455222</v>
      </c>
      <c r="U445" s="17">
        <v>1761.045168395633</v>
      </c>
      <c r="V445" s="10">
        <v>47.712094731839073</v>
      </c>
      <c r="W445" s="26">
        <v>1668.8</v>
      </c>
      <c r="X445" s="26">
        <v>18</v>
      </c>
      <c r="Y445" s="26"/>
      <c r="Z445" s="1">
        <v>6.5</v>
      </c>
      <c r="AA445" s="8">
        <f t="shared" si="46"/>
        <v>6.8467304937229159</v>
      </c>
      <c r="AB445" t="s">
        <v>24</v>
      </c>
      <c r="AD445" s="21" t="s">
        <v>24</v>
      </c>
    </row>
    <row r="446" spans="1:30" x14ac:dyDescent="0.3">
      <c r="A446" s="1">
        <v>186</v>
      </c>
      <c r="B446" s="1" t="s">
        <v>32</v>
      </c>
      <c r="C446" s="12">
        <v>307.50413218223292</v>
      </c>
      <c r="D446" s="12">
        <v>199.57402967831257</v>
      </c>
      <c r="E446" s="8">
        <f t="shared" si="47"/>
        <v>1.5408023412559724</v>
      </c>
      <c r="F446" s="11">
        <f t="shared" si="45"/>
        <v>0.64901251330190624</v>
      </c>
      <c r="G446" s="22">
        <v>5.1328989604642574</v>
      </c>
      <c r="H446" s="22">
        <v>1.3178157225880367</v>
      </c>
      <c r="I446" s="22">
        <v>0.34127565607744559</v>
      </c>
      <c r="J446" s="22">
        <v>1.0326120407947936</v>
      </c>
      <c r="K446" s="9">
        <v>0.65451443896517658</v>
      </c>
      <c r="L446" s="11">
        <v>2.9263638534581</v>
      </c>
      <c r="M446" s="11">
        <v>1.0162588810365853</v>
      </c>
      <c r="N446" s="11">
        <v>0.1085813314635295</v>
      </c>
      <c r="O446" s="11">
        <v>0.9935377676467978</v>
      </c>
      <c r="Q446" s="10">
        <v>1840.450847877441</v>
      </c>
      <c r="R446" s="10">
        <v>11.122320793166811</v>
      </c>
      <c r="S446" s="10">
        <v>1892.3990295951421</v>
      </c>
      <c r="T446" s="10">
        <v>16.887725752929249</v>
      </c>
      <c r="U446" s="17">
        <v>1772.927248442574</v>
      </c>
      <c r="V446" s="10">
        <v>18.04898970107612</v>
      </c>
      <c r="W446" s="26">
        <v>1845.8</v>
      </c>
      <c r="X446" s="26">
        <v>11.4</v>
      </c>
      <c r="Y446" s="26"/>
      <c r="Z446" s="1">
        <v>-5.9</v>
      </c>
      <c r="AA446" s="8">
        <f t="shared" si="46"/>
        <v>-6.7386736403040715</v>
      </c>
      <c r="AB446" t="s">
        <v>24</v>
      </c>
      <c r="AD446" s="21" t="s">
        <v>24</v>
      </c>
    </row>
    <row r="447" spans="1:30" x14ac:dyDescent="0.3">
      <c r="A447" s="1">
        <v>201</v>
      </c>
      <c r="B447" s="1" t="s">
        <v>145</v>
      </c>
      <c r="C447" s="12">
        <v>200.47260429646369</v>
      </c>
      <c r="D447" s="12">
        <v>107.09615513415393</v>
      </c>
      <c r="E447" s="8">
        <f t="shared" si="47"/>
        <v>1.871893571205631</v>
      </c>
      <c r="F447" s="11">
        <f t="shared" si="45"/>
        <v>0.53421840610090332</v>
      </c>
      <c r="G447" s="22">
        <v>4.7545310545902897</v>
      </c>
      <c r="H447" s="22">
        <v>1.3743078571421083</v>
      </c>
      <c r="I447" s="22">
        <v>0.31306834112433579</v>
      </c>
      <c r="J447" s="22">
        <v>1.2188230181813879</v>
      </c>
      <c r="K447" s="9">
        <v>0.58628950964325366</v>
      </c>
      <c r="L447" s="11">
        <v>3.194244310786349</v>
      </c>
      <c r="M447" s="11">
        <v>1.2070019122688833</v>
      </c>
      <c r="N447" s="11">
        <v>0.1099917839517217</v>
      </c>
      <c r="O447" s="11">
        <v>1.2421624050963456</v>
      </c>
      <c r="Q447" s="10">
        <v>1775.5873193836819</v>
      </c>
      <c r="R447" s="10">
        <v>11.50113707885564</v>
      </c>
      <c r="S447" s="10">
        <v>1755.238496825945</v>
      </c>
      <c r="T447" s="10">
        <v>18.695574592873079</v>
      </c>
      <c r="U447" s="17">
        <v>1794.967717672205</v>
      </c>
      <c r="V447" s="10">
        <v>22.626299157362659</v>
      </c>
      <c r="W447" s="26">
        <v>1775.9</v>
      </c>
      <c r="X447" s="26">
        <v>11.6</v>
      </c>
      <c r="Y447" s="26"/>
      <c r="Z447" s="1">
        <v>2.6</v>
      </c>
      <c r="AA447" s="8">
        <f t="shared" si="46"/>
        <v>2.2133668731258638</v>
      </c>
      <c r="AB447" t="s">
        <v>24</v>
      </c>
      <c r="AD447" s="21" t="s">
        <v>24</v>
      </c>
    </row>
    <row r="448" spans="1:30" x14ac:dyDescent="0.3">
      <c r="O448" s="19"/>
      <c r="AD448" s="16"/>
    </row>
    <row r="449" spans="15:33" x14ac:dyDescent="0.3">
      <c r="O449" s="19"/>
      <c r="Z449" s="16"/>
      <c r="AA449" s="16"/>
      <c r="AB449" s="16"/>
      <c r="AC449" s="16"/>
      <c r="AD449" s="16"/>
      <c r="AE449" s="16"/>
      <c r="AF449" s="16"/>
      <c r="AG449" s="16"/>
    </row>
    <row r="450" spans="15:33" x14ac:dyDescent="0.3">
      <c r="O450" s="19"/>
      <c r="AD450" s="16"/>
    </row>
    <row r="451" spans="15:33" x14ac:dyDescent="0.3">
      <c r="O451" s="19"/>
      <c r="AD451" s="16"/>
    </row>
    <row r="452" spans="15:33" x14ac:dyDescent="0.3">
      <c r="O452" s="19"/>
      <c r="AD452" s="16"/>
    </row>
    <row r="453" spans="15:33" x14ac:dyDescent="0.3">
      <c r="O453" s="19"/>
      <c r="AD453" s="16"/>
    </row>
    <row r="454" spans="15:33" x14ac:dyDescent="0.3">
      <c r="O454" s="19"/>
      <c r="AD454" s="16"/>
    </row>
    <row r="455" spans="15:33" x14ac:dyDescent="0.3">
      <c r="O455" s="19"/>
      <c r="AD455" s="16"/>
    </row>
    <row r="456" spans="15:33" x14ac:dyDescent="0.3">
      <c r="O456" s="19"/>
      <c r="AD456" s="16"/>
    </row>
    <row r="457" spans="15:33" x14ac:dyDescent="0.3">
      <c r="O457" s="19"/>
      <c r="AD457" s="16"/>
    </row>
    <row r="458" spans="15:33" x14ac:dyDescent="0.3">
      <c r="O458" s="19"/>
      <c r="AD458" s="16"/>
    </row>
    <row r="459" spans="15:33" x14ac:dyDescent="0.3">
      <c r="O459" s="19"/>
      <c r="AD459" s="16"/>
    </row>
    <row r="460" spans="15:33" x14ac:dyDescent="0.3">
      <c r="O460" s="19"/>
      <c r="AD460" s="16"/>
    </row>
    <row r="461" spans="15:33" x14ac:dyDescent="0.3">
      <c r="O461" s="19"/>
      <c r="AD461" s="16"/>
    </row>
    <row r="462" spans="15:33" x14ac:dyDescent="0.3">
      <c r="AD462" s="16"/>
    </row>
    <row r="463" spans="15:33" x14ac:dyDescent="0.3">
      <c r="AD463" s="16"/>
    </row>
    <row r="464" spans="15:33" x14ac:dyDescent="0.3">
      <c r="AD464" s="16"/>
    </row>
    <row r="465" spans="30:30" x14ac:dyDescent="0.3">
      <c r="AD465" s="16"/>
    </row>
    <row r="466" spans="30:30" x14ac:dyDescent="0.3">
      <c r="AD466" s="16"/>
    </row>
    <row r="467" spans="30:30" x14ac:dyDescent="0.3">
      <c r="AD467" s="16"/>
    </row>
    <row r="468" spans="30:30" x14ac:dyDescent="0.3">
      <c r="AD468" s="16"/>
    </row>
    <row r="469" spans="30:30" x14ac:dyDescent="0.3">
      <c r="AD469" s="16"/>
    </row>
    <row r="470" spans="30:30" x14ac:dyDescent="0.3">
      <c r="AD470" s="16"/>
    </row>
    <row r="471" spans="30:30" x14ac:dyDescent="0.3">
      <c r="AD471" s="16"/>
    </row>
    <row r="472" spans="30:30" x14ac:dyDescent="0.3">
      <c r="AD472" s="16"/>
    </row>
    <row r="473" spans="30:30" x14ac:dyDescent="0.3">
      <c r="AD473" s="16"/>
    </row>
    <row r="474" spans="30:30" x14ac:dyDescent="0.3">
      <c r="AD474" s="16"/>
    </row>
    <row r="475" spans="30:30" x14ac:dyDescent="0.3">
      <c r="AD475" s="16"/>
    </row>
    <row r="476" spans="30:30" x14ac:dyDescent="0.3">
      <c r="AD476" s="16"/>
    </row>
    <row r="477" spans="30:30" x14ac:dyDescent="0.3">
      <c r="AD477" s="16"/>
    </row>
    <row r="478" spans="30:30" x14ac:dyDescent="0.3">
      <c r="AD478" s="16"/>
    </row>
    <row r="479" spans="30:30" x14ac:dyDescent="0.3">
      <c r="AD479" s="16"/>
    </row>
    <row r="480" spans="30:30" x14ac:dyDescent="0.3">
      <c r="AD480" s="16"/>
    </row>
    <row r="481" spans="30:30" x14ac:dyDescent="0.3">
      <c r="AD481" s="16"/>
    </row>
    <row r="482" spans="30:30" x14ac:dyDescent="0.3">
      <c r="AD482" s="16"/>
    </row>
    <row r="483" spans="30:30" x14ac:dyDescent="0.3">
      <c r="AD483" s="16"/>
    </row>
    <row r="484" spans="30:30" x14ac:dyDescent="0.3">
      <c r="AD484" s="16"/>
    </row>
    <row r="485" spans="30:30" x14ac:dyDescent="0.3">
      <c r="AD485" s="16"/>
    </row>
    <row r="486" spans="30:30" x14ac:dyDescent="0.3">
      <c r="AD486" s="16"/>
    </row>
    <row r="487" spans="30:30" x14ac:dyDescent="0.3">
      <c r="AD487" s="16"/>
    </row>
    <row r="488" spans="30:30" x14ac:dyDescent="0.3">
      <c r="AD488" s="16"/>
    </row>
    <row r="489" spans="30:30" x14ac:dyDescent="0.3">
      <c r="AD489" s="16"/>
    </row>
    <row r="490" spans="30:30" x14ac:dyDescent="0.3">
      <c r="AD490" s="16"/>
    </row>
    <row r="491" spans="30:30" x14ac:dyDescent="0.3">
      <c r="AD491" s="16"/>
    </row>
    <row r="492" spans="30:30" x14ac:dyDescent="0.3">
      <c r="AD492" s="16"/>
    </row>
    <row r="493" spans="30:30" x14ac:dyDescent="0.3">
      <c r="AD493" s="16"/>
    </row>
    <row r="494" spans="30:30" x14ac:dyDescent="0.3">
      <c r="AD494" s="16"/>
    </row>
    <row r="495" spans="30:30" x14ac:dyDescent="0.3">
      <c r="AD495" s="16"/>
    </row>
    <row r="496" spans="30:30" x14ac:dyDescent="0.3">
      <c r="AD496" s="16"/>
    </row>
    <row r="497" spans="30:30" x14ac:dyDescent="0.3">
      <c r="AD497" s="16"/>
    </row>
    <row r="498" spans="30:30" x14ac:dyDescent="0.3">
      <c r="AD498" s="16"/>
    </row>
    <row r="499" spans="30:30" x14ac:dyDescent="0.3">
      <c r="AD499" s="16"/>
    </row>
    <row r="500" spans="30:30" x14ac:dyDescent="0.3">
      <c r="AD500" s="16"/>
    </row>
    <row r="501" spans="30:30" x14ac:dyDescent="0.3">
      <c r="AD501" s="16"/>
    </row>
    <row r="502" spans="30:30" x14ac:dyDescent="0.3">
      <c r="AD502" s="16"/>
    </row>
    <row r="503" spans="30:30" x14ac:dyDescent="0.3">
      <c r="AD503" s="16"/>
    </row>
    <row r="504" spans="30:30" x14ac:dyDescent="0.3">
      <c r="AD504" s="16"/>
    </row>
    <row r="505" spans="30:30" x14ac:dyDescent="0.3">
      <c r="AD505" s="16"/>
    </row>
    <row r="506" spans="30:30" x14ac:dyDescent="0.3">
      <c r="AD506" s="16"/>
    </row>
    <row r="507" spans="30:30" x14ac:dyDescent="0.3">
      <c r="AD507" s="16"/>
    </row>
    <row r="508" spans="30:30" x14ac:dyDescent="0.3">
      <c r="AD508" s="16"/>
    </row>
    <row r="509" spans="30:30" x14ac:dyDescent="0.3">
      <c r="AD509" s="16"/>
    </row>
    <row r="510" spans="30:30" x14ac:dyDescent="0.3">
      <c r="AD510" s="16"/>
    </row>
    <row r="511" spans="30:30" x14ac:dyDescent="0.3">
      <c r="AD511" s="16"/>
    </row>
    <row r="512" spans="30:30" x14ac:dyDescent="0.3">
      <c r="AD512" s="16"/>
    </row>
    <row r="513" spans="30:30" x14ac:dyDescent="0.3">
      <c r="AD513" s="16"/>
    </row>
    <row r="514" spans="30:30" x14ac:dyDescent="0.3">
      <c r="AD514" s="16"/>
    </row>
    <row r="515" spans="30:30" x14ac:dyDescent="0.3">
      <c r="AD515" s="16"/>
    </row>
    <row r="516" spans="30:30" x14ac:dyDescent="0.3">
      <c r="AD516" s="16"/>
    </row>
    <row r="517" spans="30:30" x14ac:dyDescent="0.3">
      <c r="AD517" s="16"/>
    </row>
    <row r="518" spans="30:30" x14ac:dyDescent="0.3">
      <c r="AD518" s="16"/>
    </row>
    <row r="519" spans="30:30" x14ac:dyDescent="0.3">
      <c r="AD519" s="16"/>
    </row>
    <row r="520" spans="30:30" x14ac:dyDescent="0.3">
      <c r="AD520" s="16"/>
    </row>
    <row r="521" spans="30:30" x14ac:dyDescent="0.3">
      <c r="AD521" s="16"/>
    </row>
    <row r="522" spans="30:30" x14ac:dyDescent="0.3">
      <c r="AD522" s="16"/>
    </row>
    <row r="523" spans="30:30" x14ac:dyDescent="0.3">
      <c r="AD523" s="16"/>
    </row>
    <row r="524" spans="30:30" x14ac:dyDescent="0.3">
      <c r="AD524" s="16"/>
    </row>
    <row r="525" spans="30:30" x14ac:dyDescent="0.3">
      <c r="AD525" s="16"/>
    </row>
    <row r="526" spans="30:30" x14ac:dyDescent="0.3">
      <c r="AD526" s="16"/>
    </row>
    <row r="527" spans="30:30" x14ac:dyDescent="0.3">
      <c r="AD527" s="16"/>
    </row>
    <row r="528" spans="30:30" x14ac:dyDescent="0.3">
      <c r="AD528" s="16"/>
    </row>
    <row r="529" spans="30:30" x14ac:dyDescent="0.3">
      <c r="AD529" s="16"/>
    </row>
    <row r="530" spans="30:30" x14ac:dyDescent="0.3">
      <c r="AD530" s="16"/>
    </row>
    <row r="531" spans="30:30" x14ac:dyDescent="0.3">
      <c r="AD531" s="16"/>
    </row>
    <row r="532" spans="30:30" x14ac:dyDescent="0.3">
      <c r="AD532" s="16"/>
    </row>
    <row r="533" spans="30:30" x14ac:dyDescent="0.3">
      <c r="AD533" s="16"/>
    </row>
    <row r="534" spans="30:30" x14ac:dyDescent="0.3">
      <c r="AD534" s="16"/>
    </row>
    <row r="535" spans="30:30" x14ac:dyDescent="0.3">
      <c r="AD535" s="16"/>
    </row>
    <row r="536" spans="30:30" x14ac:dyDescent="0.3">
      <c r="AD536" s="16"/>
    </row>
    <row r="537" spans="30:30" x14ac:dyDescent="0.3">
      <c r="AD537" s="16"/>
    </row>
    <row r="538" spans="30:30" x14ac:dyDescent="0.3">
      <c r="AD538" s="16"/>
    </row>
    <row r="539" spans="30:30" x14ac:dyDescent="0.3">
      <c r="AD539" s="16"/>
    </row>
    <row r="540" spans="30:30" x14ac:dyDescent="0.3">
      <c r="AD540" s="16"/>
    </row>
    <row r="541" spans="30:30" x14ac:dyDescent="0.3">
      <c r="AD541" s="16"/>
    </row>
    <row r="542" spans="30:30" x14ac:dyDescent="0.3">
      <c r="AD542" s="16"/>
    </row>
    <row r="543" spans="30:30" x14ac:dyDescent="0.3">
      <c r="AD543" s="16"/>
    </row>
    <row r="544" spans="30:30" x14ac:dyDescent="0.3">
      <c r="AD544" s="16"/>
    </row>
    <row r="545" spans="30:30" x14ac:dyDescent="0.3">
      <c r="AD545" s="16"/>
    </row>
    <row r="546" spans="30:30" x14ac:dyDescent="0.3">
      <c r="AD546" s="16"/>
    </row>
    <row r="547" spans="30:30" x14ac:dyDescent="0.3">
      <c r="AD547" s="16"/>
    </row>
    <row r="548" spans="30:30" x14ac:dyDescent="0.3">
      <c r="AD548" s="16"/>
    </row>
    <row r="549" spans="30:30" x14ac:dyDescent="0.3">
      <c r="AD549" s="16"/>
    </row>
    <row r="550" spans="30:30" x14ac:dyDescent="0.3">
      <c r="AD550" s="16"/>
    </row>
    <row r="551" spans="30:30" x14ac:dyDescent="0.3">
      <c r="AD551" s="16"/>
    </row>
    <row r="552" spans="30:30" x14ac:dyDescent="0.3">
      <c r="AD552" s="16"/>
    </row>
    <row r="553" spans="30:30" x14ac:dyDescent="0.3">
      <c r="AD553" s="16"/>
    </row>
    <row r="554" spans="30:30" x14ac:dyDescent="0.3">
      <c r="AD554" s="16"/>
    </row>
    <row r="555" spans="30:30" x14ac:dyDescent="0.3">
      <c r="AD555" s="16"/>
    </row>
    <row r="556" spans="30:30" x14ac:dyDescent="0.3">
      <c r="AD556" s="16"/>
    </row>
    <row r="557" spans="30:30" x14ac:dyDescent="0.3">
      <c r="AD557" s="16"/>
    </row>
    <row r="558" spans="30:30" x14ac:dyDescent="0.3">
      <c r="AD558" s="16"/>
    </row>
    <row r="559" spans="30:30" x14ac:dyDescent="0.3">
      <c r="AD559" s="16"/>
    </row>
    <row r="560" spans="30:30" x14ac:dyDescent="0.3">
      <c r="AD560" s="16"/>
    </row>
    <row r="561" spans="30:30" x14ac:dyDescent="0.3">
      <c r="AD561" s="16"/>
    </row>
    <row r="562" spans="30:30" x14ac:dyDescent="0.3">
      <c r="AD562" s="16"/>
    </row>
    <row r="563" spans="30:30" x14ac:dyDescent="0.3">
      <c r="AD563" s="16"/>
    </row>
    <row r="564" spans="30:30" x14ac:dyDescent="0.3">
      <c r="AD564" s="16"/>
    </row>
    <row r="565" spans="30:30" x14ac:dyDescent="0.3">
      <c r="AD565" s="16"/>
    </row>
    <row r="566" spans="30:30" x14ac:dyDescent="0.3">
      <c r="AD566" s="16"/>
    </row>
    <row r="567" spans="30:30" x14ac:dyDescent="0.3">
      <c r="AD567" s="16"/>
    </row>
    <row r="568" spans="30:30" x14ac:dyDescent="0.3">
      <c r="AD568" s="16"/>
    </row>
    <row r="569" spans="30:30" x14ac:dyDescent="0.3">
      <c r="AD569" s="16"/>
    </row>
    <row r="570" spans="30:30" x14ac:dyDescent="0.3">
      <c r="AD570" s="16"/>
    </row>
    <row r="571" spans="30:30" x14ac:dyDescent="0.3">
      <c r="AD571" s="16"/>
    </row>
    <row r="572" spans="30:30" x14ac:dyDescent="0.3">
      <c r="AD572" s="16"/>
    </row>
    <row r="573" spans="30:30" x14ac:dyDescent="0.3">
      <c r="AD573" s="16"/>
    </row>
    <row r="574" spans="30:30" x14ac:dyDescent="0.3">
      <c r="AD574" s="16"/>
    </row>
    <row r="575" spans="30:30" x14ac:dyDescent="0.3">
      <c r="AD575" s="16"/>
    </row>
    <row r="576" spans="30:30" x14ac:dyDescent="0.3">
      <c r="AD576" s="16"/>
    </row>
    <row r="577" spans="30:30" x14ac:dyDescent="0.3">
      <c r="AD577" s="16"/>
    </row>
    <row r="578" spans="30:30" x14ac:dyDescent="0.3">
      <c r="AD578" s="16"/>
    </row>
    <row r="579" spans="30:30" x14ac:dyDescent="0.3">
      <c r="AD579" s="16"/>
    </row>
    <row r="580" spans="30:30" x14ac:dyDescent="0.3">
      <c r="AD580" s="16"/>
    </row>
    <row r="581" spans="30:30" x14ac:dyDescent="0.3">
      <c r="AD581" s="16"/>
    </row>
    <row r="582" spans="30:30" x14ac:dyDescent="0.3">
      <c r="AD582" s="16"/>
    </row>
    <row r="583" spans="30:30" x14ac:dyDescent="0.3">
      <c r="AD583" s="16"/>
    </row>
    <row r="584" spans="30:30" x14ac:dyDescent="0.3">
      <c r="AD584" s="16"/>
    </row>
    <row r="585" spans="30:30" x14ac:dyDescent="0.3">
      <c r="AD585" s="16"/>
    </row>
    <row r="586" spans="30:30" x14ac:dyDescent="0.3">
      <c r="AD586" s="16"/>
    </row>
    <row r="587" spans="30:30" x14ac:dyDescent="0.3">
      <c r="AD587" s="16"/>
    </row>
    <row r="588" spans="30:30" x14ac:dyDescent="0.3">
      <c r="AD588" s="16"/>
    </row>
    <row r="589" spans="30:30" x14ac:dyDescent="0.3">
      <c r="AD589" s="16"/>
    </row>
    <row r="590" spans="30:30" x14ac:dyDescent="0.3">
      <c r="AD590" s="16"/>
    </row>
    <row r="591" spans="30:30" x14ac:dyDescent="0.3">
      <c r="AD591" s="16"/>
    </row>
    <row r="592" spans="30:30" x14ac:dyDescent="0.3">
      <c r="AD592" s="16"/>
    </row>
    <row r="593" spans="30:30" x14ac:dyDescent="0.3">
      <c r="AD593" s="16"/>
    </row>
    <row r="594" spans="30:30" x14ac:dyDescent="0.3">
      <c r="AD594" s="16"/>
    </row>
    <row r="595" spans="30:30" x14ac:dyDescent="0.3">
      <c r="AD595" s="16"/>
    </row>
    <row r="596" spans="30:30" x14ac:dyDescent="0.3">
      <c r="AD596" s="16"/>
    </row>
    <row r="597" spans="30:30" x14ac:dyDescent="0.3">
      <c r="AD597" s="16"/>
    </row>
    <row r="598" spans="30:30" x14ac:dyDescent="0.3">
      <c r="AD598" s="16"/>
    </row>
    <row r="599" spans="30:30" x14ac:dyDescent="0.3">
      <c r="AD599" s="16"/>
    </row>
    <row r="600" spans="30:30" x14ac:dyDescent="0.3">
      <c r="AD600" s="16"/>
    </row>
    <row r="601" spans="30:30" x14ac:dyDescent="0.3">
      <c r="AD601" s="16"/>
    </row>
    <row r="602" spans="30:30" x14ac:dyDescent="0.3">
      <c r="AD602" s="16"/>
    </row>
    <row r="603" spans="30:30" x14ac:dyDescent="0.3">
      <c r="AD603" s="16"/>
    </row>
    <row r="604" spans="30:30" x14ac:dyDescent="0.3">
      <c r="AD604" s="16"/>
    </row>
    <row r="605" spans="30:30" x14ac:dyDescent="0.3">
      <c r="AD605" s="16"/>
    </row>
    <row r="606" spans="30:30" x14ac:dyDescent="0.3">
      <c r="AD606" s="16"/>
    </row>
    <row r="607" spans="30:30" x14ac:dyDescent="0.3">
      <c r="AD607" s="16"/>
    </row>
    <row r="608" spans="30:30" x14ac:dyDescent="0.3">
      <c r="AD608" s="16"/>
    </row>
    <row r="609" spans="30:30" x14ac:dyDescent="0.3">
      <c r="AD609" s="16"/>
    </row>
    <row r="610" spans="30:30" x14ac:dyDescent="0.3">
      <c r="AD610" s="16"/>
    </row>
    <row r="611" spans="30:30" x14ac:dyDescent="0.3">
      <c r="AD611" s="16"/>
    </row>
    <row r="612" spans="30:30" x14ac:dyDescent="0.3">
      <c r="AD612" s="16"/>
    </row>
    <row r="613" spans="30:30" x14ac:dyDescent="0.3">
      <c r="AD613" s="16"/>
    </row>
    <row r="614" spans="30:30" x14ac:dyDescent="0.3">
      <c r="AD614" s="16"/>
    </row>
    <row r="615" spans="30:30" x14ac:dyDescent="0.3">
      <c r="AD615" s="16"/>
    </row>
    <row r="616" spans="30:30" x14ac:dyDescent="0.3">
      <c r="AD616" s="16"/>
    </row>
    <row r="617" spans="30:30" x14ac:dyDescent="0.3">
      <c r="AD617" s="16"/>
    </row>
    <row r="618" spans="30:30" x14ac:dyDescent="0.3">
      <c r="AD618" s="16"/>
    </row>
    <row r="619" spans="30:30" x14ac:dyDescent="0.3">
      <c r="AD619" s="16"/>
    </row>
    <row r="620" spans="30:30" x14ac:dyDescent="0.3">
      <c r="AD620" s="16"/>
    </row>
    <row r="621" spans="30:30" x14ac:dyDescent="0.3">
      <c r="AD621" s="16"/>
    </row>
    <row r="622" spans="30:30" x14ac:dyDescent="0.3">
      <c r="AD622" s="16"/>
    </row>
    <row r="623" spans="30:30" x14ac:dyDescent="0.3">
      <c r="AD623" s="16"/>
    </row>
    <row r="624" spans="30:30" x14ac:dyDescent="0.3">
      <c r="AD624" s="16"/>
    </row>
    <row r="625" spans="30:30" x14ac:dyDescent="0.3">
      <c r="AD625" s="16"/>
    </row>
    <row r="626" spans="30:30" x14ac:dyDescent="0.3">
      <c r="AD626" s="16"/>
    </row>
    <row r="627" spans="30:30" x14ac:dyDescent="0.3">
      <c r="AD627" s="16"/>
    </row>
    <row r="628" spans="30:30" x14ac:dyDescent="0.3">
      <c r="AD628" s="16"/>
    </row>
    <row r="629" spans="30:30" x14ac:dyDescent="0.3">
      <c r="AD629" s="16"/>
    </row>
    <row r="630" spans="30:30" x14ac:dyDescent="0.3">
      <c r="AD630" s="16"/>
    </row>
    <row r="631" spans="30:30" x14ac:dyDescent="0.3">
      <c r="AD631" s="16"/>
    </row>
    <row r="632" spans="30:30" x14ac:dyDescent="0.3">
      <c r="AD632" s="16"/>
    </row>
    <row r="633" spans="30:30" x14ac:dyDescent="0.3">
      <c r="AD633" s="16"/>
    </row>
    <row r="634" spans="30:30" x14ac:dyDescent="0.3">
      <c r="AD634" s="16"/>
    </row>
    <row r="635" spans="30:30" x14ac:dyDescent="0.3">
      <c r="AD635" s="16"/>
    </row>
    <row r="636" spans="30:30" x14ac:dyDescent="0.3">
      <c r="AD636" s="16"/>
    </row>
    <row r="637" spans="30:30" x14ac:dyDescent="0.3">
      <c r="AD637" s="16"/>
    </row>
    <row r="638" spans="30:30" x14ac:dyDescent="0.3">
      <c r="AD638" s="16"/>
    </row>
    <row r="639" spans="30:30" x14ac:dyDescent="0.3">
      <c r="AD639" s="16"/>
    </row>
    <row r="640" spans="30:30" x14ac:dyDescent="0.3">
      <c r="AD640" s="16"/>
    </row>
    <row r="641" spans="30:30" x14ac:dyDescent="0.3">
      <c r="AD641" s="16"/>
    </row>
    <row r="642" spans="30:30" x14ac:dyDescent="0.3">
      <c r="AD642" s="16"/>
    </row>
    <row r="643" spans="30:30" x14ac:dyDescent="0.3">
      <c r="AD643" s="16"/>
    </row>
    <row r="644" spans="30:30" x14ac:dyDescent="0.3">
      <c r="AD644" s="16"/>
    </row>
    <row r="645" spans="30:30" x14ac:dyDescent="0.3">
      <c r="AD645" s="16"/>
    </row>
    <row r="646" spans="30:30" x14ac:dyDescent="0.3">
      <c r="AD646" s="16"/>
    </row>
    <row r="647" spans="30:30" x14ac:dyDescent="0.3">
      <c r="AD647" s="16"/>
    </row>
    <row r="648" spans="30:30" x14ac:dyDescent="0.3">
      <c r="AD648" s="16"/>
    </row>
    <row r="649" spans="30:30" x14ac:dyDescent="0.3">
      <c r="AD649" s="16"/>
    </row>
    <row r="650" spans="30:30" x14ac:dyDescent="0.3">
      <c r="AD650" s="16"/>
    </row>
    <row r="651" spans="30:30" x14ac:dyDescent="0.3">
      <c r="AD651" s="16"/>
    </row>
    <row r="652" spans="30:30" x14ac:dyDescent="0.3">
      <c r="AD652" s="16"/>
    </row>
    <row r="653" spans="30:30" x14ac:dyDescent="0.3">
      <c r="AD653" s="16"/>
    </row>
    <row r="654" spans="30:30" x14ac:dyDescent="0.3">
      <c r="AD654" s="16"/>
    </row>
    <row r="655" spans="30:30" x14ac:dyDescent="0.3">
      <c r="AD655" s="16"/>
    </row>
    <row r="656" spans="30:30" x14ac:dyDescent="0.3">
      <c r="AD656" s="16"/>
    </row>
    <row r="657" spans="30:30" x14ac:dyDescent="0.3">
      <c r="AD657" s="16"/>
    </row>
    <row r="658" spans="30:30" x14ac:dyDescent="0.3">
      <c r="AD658" s="16"/>
    </row>
    <row r="659" spans="30:30" x14ac:dyDescent="0.3">
      <c r="AD659" s="16"/>
    </row>
    <row r="660" spans="30:30" x14ac:dyDescent="0.3">
      <c r="AD660" s="16"/>
    </row>
    <row r="661" spans="30:30" x14ac:dyDescent="0.3">
      <c r="AD661" s="16"/>
    </row>
    <row r="662" spans="30:30" x14ac:dyDescent="0.3">
      <c r="AD662" s="16"/>
    </row>
    <row r="663" spans="30:30" x14ac:dyDescent="0.3">
      <c r="AD663" s="16"/>
    </row>
    <row r="664" spans="30:30" x14ac:dyDescent="0.3">
      <c r="AD664" s="16"/>
    </row>
    <row r="665" spans="30:30" x14ac:dyDescent="0.3">
      <c r="AD665" s="16"/>
    </row>
    <row r="666" spans="30:30" x14ac:dyDescent="0.3">
      <c r="AD666" s="16"/>
    </row>
    <row r="667" spans="30:30" x14ac:dyDescent="0.3">
      <c r="AD667" s="16"/>
    </row>
    <row r="668" spans="30:30" x14ac:dyDescent="0.3">
      <c r="AD668" s="16"/>
    </row>
    <row r="669" spans="30:30" x14ac:dyDescent="0.3">
      <c r="AD669" s="16"/>
    </row>
    <row r="670" spans="30:30" x14ac:dyDescent="0.3">
      <c r="AD670" s="16"/>
    </row>
    <row r="671" spans="30:30" x14ac:dyDescent="0.3">
      <c r="AD671" s="16"/>
    </row>
    <row r="672" spans="30:30" x14ac:dyDescent="0.3">
      <c r="AD672" s="16"/>
    </row>
    <row r="673" spans="30:30" x14ac:dyDescent="0.3">
      <c r="AD673" s="16"/>
    </row>
    <row r="674" spans="30:30" x14ac:dyDescent="0.3">
      <c r="AD674" s="16"/>
    </row>
    <row r="675" spans="30:30" x14ac:dyDescent="0.3">
      <c r="AD675" s="16"/>
    </row>
    <row r="676" spans="30:30" x14ac:dyDescent="0.3">
      <c r="AD676" s="16"/>
    </row>
    <row r="677" spans="30:30" x14ac:dyDescent="0.3">
      <c r="AD677" s="16"/>
    </row>
    <row r="678" spans="30:30" x14ac:dyDescent="0.3">
      <c r="AD678" s="16"/>
    </row>
    <row r="679" spans="30:30" x14ac:dyDescent="0.3">
      <c r="AD679" s="16"/>
    </row>
    <row r="680" spans="30:30" x14ac:dyDescent="0.3">
      <c r="AD680" s="16"/>
    </row>
    <row r="681" spans="30:30" x14ac:dyDescent="0.3">
      <c r="AD681" s="16"/>
    </row>
    <row r="682" spans="30:30" x14ac:dyDescent="0.3">
      <c r="AD682" s="16"/>
    </row>
    <row r="683" spans="30:30" x14ac:dyDescent="0.3">
      <c r="AD683" s="16"/>
    </row>
    <row r="684" spans="30:30" x14ac:dyDescent="0.3">
      <c r="AD684" s="16"/>
    </row>
    <row r="685" spans="30:30" x14ac:dyDescent="0.3">
      <c r="AD685" s="16"/>
    </row>
    <row r="686" spans="30:30" x14ac:dyDescent="0.3">
      <c r="AD686" s="16"/>
    </row>
    <row r="687" spans="30:30" x14ac:dyDescent="0.3">
      <c r="AD687" s="16"/>
    </row>
    <row r="688" spans="30:30" x14ac:dyDescent="0.3">
      <c r="AD688" s="16"/>
    </row>
    <row r="689" spans="30:30" x14ac:dyDescent="0.3">
      <c r="AD689" s="16"/>
    </row>
    <row r="690" spans="30:30" x14ac:dyDescent="0.3">
      <c r="AD690" s="16"/>
    </row>
    <row r="691" spans="30:30" x14ac:dyDescent="0.3">
      <c r="AD691" s="16"/>
    </row>
    <row r="692" spans="30:30" x14ac:dyDescent="0.3">
      <c r="AD692" s="16"/>
    </row>
    <row r="693" spans="30:30" x14ac:dyDescent="0.3">
      <c r="AD693" s="16"/>
    </row>
    <row r="694" spans="30:30" x14ac:dyDescent="0.3">
      <c r="AD694" s="16"/>
    </row>
    <row r="695" spans="30:30" x14ac:dyDescent="0.3">
      <c r="AD695" s="16"/>
    </row>
    <row r="696" spans="30:30" x14ac:dyDescent="0.3">
      <c r="AD696" s="16"/>
    </row>
    <row r="697" spans="30:30" x14ac:dyDescent="0.3">
      <c r="AD697" s="16"/>
    </row>
    <row r="698" spans="30:30" x14ac:dyDescent="0.3">
      <c r="AD698" s="16"/>
    </row>
    <row r="699" spans="30:30" x14ac:dyDescent="0.3">
      <c r="AD699" s="16"/>
    </row>
    <row r="700" spans="30:30" x14ac:dyDescent="0.3">
      <c r="AD700" s="16"/>
    </row>
    <row r="701" spans="30:30" x14ac:dyDescent="0.3">
      <c r="AD701" s="16"/>
    </row>
    <row r="702" spans="30:30" x14ac:dyDescent="0.3">
      <c r="AD702" s="16"/>
    </row>
    <row r="703" spans="30:30" x14ac:dyDescent="0.3">
      <c r="AD703" s="16"/>
    </row>
    <row r="704" spans="30:30" x14ac:dyDescent="0.3">
      <c r="AD704" s="16"/>
    </row>
    <row r="705" spans="30:30" x14ac:dyDescent="0.3">
      <c r="AD705" s="16"/>
    </row>
    <row r="706" spans="30:30" x14ac:dyDescent="0.3">
      <c r="AD706" s="16"/>
    </row>
    <row r="707" spans="30:30" x14ac:dyDescent="0.3">
      <c r="AD707" s="16"/>
    </row>
    <row r="708" spans="30:30" x14ac:dyDescent="0.3">
      <c r="AD708" s="16"/>
    </row>
    <row r="709" spans="30:30" x14ac:dyDescent="0.3">
      <c r="AD709" s="16"/>
    </row>
    <row r="710" spans="30:30" x14ac:dyDescent="0.3">
      <c r="AD710" s="16"/>
    </row>
    <row r="711" spans="30:30" x14ac:dyDescent="0.3">
      <c r="AD711" s="16"/>
    </row>
    <row r="712" spans="30:30" x14ac:dyDescent="0.3">
      <c r="AD712" s="16"/>
    </row>
    <row r="713" spans="30:30" x14ac:dyDescent="0.3">
      <c r="AD713" s="16"/>
    </row>
    <row r="714" spans="30:30" x14ac:dyDescent="0.3">
      <c r="AD714" s="16"/>
    </row>
    <row r="715" spans="30:30" x14ac:dyDescent="0.3">
      <c r="AD715" s="16"/>
    </row>
    <row r="716" spans="30:30" x14ac:dyDescent="0.3">
      <c r="AD716" s="16"/>
    </row>
    <row r="717" spans="30:30" x14ac:dyDescent="0.3">
      <c r="AD717" s="16"/>
    </row>
    <row r="718" spans="30:30" x14ac:dyDescent="0.3">
      <c r="AD718" s="16"/>
    </row>
    <row r="719" spans="30:30" x14ac:dyDescent="0.3">
      <c r="AD719" s="16"/>
    </row>
    <row r="720" spans="30:30" x14ac:dyDescent="0.3">
      <c r="AD720" s="16"/>
    </row>
    <row r="721" spans="30:30" x14ac:dyDescent="0.3">
      <c r="AD721" s="16"/>
    </row>
    <row r="722" spans="30:30" x14ac:dyDescent="0.3">
      <c r="AD722" s="16"/>
    </row>
    <row r="723" spans="30:30" x14ac:dyDescent="0.3">
      <c r="AD723" s="16"/>
    </row>
    <row r="724" spans="30:30" x14ac:dyDescent="0.3">
      <c r="AD724" s="16"/>
    </row>
    <row r="725" spans="30:30" x14ac:dyDescent="0.3">
      <c r="AD725" s="16"/>
    </row>
    <row r="726" spans="30:30" x14ac:dyDescent="0.3">
      <c r="AD726" s="16"/>
    </row>
    <row r="727" spans="30:30" x14ac:dyDescent="0.3">
      <c r="AD727" s="16"/>
    </row>
    <row r="728" spans="30:30" x14ac:dyDescent="0.3">
      <c r="AD728" s="16"/>
    </row>
    <row r="729" spans="30:30" x14ac:dyDescent="0.3">
      <c r="AD729" s="16"/>
    </row>
    <row r="730" spans="30:30" x14ac:dyDescent="0.3">
      <c r="AD730" s="16"/>
    </row>
    <row r="731" spans="30:30" x14ac:dyDescent="0.3">
      <c r="AD731" s="16"/>
    </row>
    <row r="732" spans="30:30" x14ac:dyDescent="0.3">
      <c r="AD732" s="16"/>
    </row>
    <row r="733" spans="30:30" x14ac:dyDescent="0.3">
      <c r="AD733" s="16"/>
    </row>
    <row r="734" spans="30:30" x14ac:dyDescent="0.3">
      <c r="AD734" s="16"/>
    </row>
    <row r="735" spans="30:30" x14ac:dyDescent="0.3">
      <c r="AD735" s="16"/>
    </row>
    <row r="736" spans="30:30" x14ac:dyDescent="0.3">
      <c r="AD736" s="16"/>
    </row>
    <row r="737" spans="30:30" x14ac:dyDescent="0.3">
      <c r="AD737" s="16"/>
    </row>
    <row r="738" spans="30:30" x14ac:dyDescent="0.3">
      <c r="AD738" s="16"/>
    </row>
    <row r="739" spans="30:30" x14ac:dyDescent="0.3">
      <c r="AD739" s="16"/>
    </row>
    <row r="740" spans="30:30" x14ac:dyDescent="0.3">
      <c r="AD740" s="16"/>
    </row>
    <row r="741" spans="30:30" x14ac:dyDescent="0.3">
      <c r="AD741" s="16"/>
    </row>
    <row r="742" spans="30:30" x14ac:dyDescent="0.3">
      <c r="AD742" s="16"/>
    </row>
    <row r="743" spans="30:30" x14ac:dyDescent="0.3">
      <c r="AD743" s="16"/>
    </row>
    <row r="744" spans="30:30" x14ac:dyDescent="0.3">
      <c r="AD744" s="16"/>
    </row>
    <row r="745" spans="30:30" x14ac:dyDescent="0.3">
      <c r="AD745" s="16"/>
    </row>
    <row r="746" spans="30:30" x14ac:dyDescent="0.3">
      <c r="AD746" s="16"/>
    </row>
    <row r="747" spans="30:30" x14ac:dyDescent="0.3">
      <c r="AD747" s="16"/>
    </row>
    <row r="748" spans="30:30" x14ac:dyDescent="0.3">
      <c r="AD748" s="16"/>
    </row>
    <row r="749" spans="30:30" x14ac:dyDescent="0.3">
      <c r="AD749" s="16"/>
    </row>
    <row r="750" spans="30:30" x14ac:dyDescent="0.3">
      <c r="AD750" s="16"/>
    </row>
    <row r="751" spans="30:30" x14ac:dyDescent="0.3">
      <c r="AD751" s="16"/>
    </row>
    <row r="752" spans="30:30" x14ac:dyDescent="0.3">
      <c r="AD752" s="16"/>
    </row>
    <row r="753" spans="30:30" x14ac:dyDescent="0.3">
      <c r="AD753" s="16"/>
    </row>
    <row r="754" spans="30:30" x14ac:dyDescent="0.3">
      <c r="AD754" s="16"/>
    </row>
    <row r="755" spans="30:30" x14ac:dyDescent="0.3">
      <c r="AD755" s="16"/>
    </row>
    <row r="756" spans="30:30" x14ac:dyDescent="0.3">
      <c r="AD756" s="16"/>
    </row>
    <row r="757" spans="30:30" x14ac:dyDescent="0.3">
      <c r="AD757" s="16"/>
    </row>
    <row r="758" spans="30:30" x14ac:dyDescent="0.3">
      <c r="AD758" s="16"/>
    </row>
    <row r="759" spans="30:30" x14ac:dyDescent="0.3">
      <c r="AD759" s="16"/>
    </row>
    <row r="760" spans="30:30" x14ac:dyDescent="0.3">
      <c r="AD760" s="16"/>
    </row>
    <row r="761" spans="30:30" x14ac:dyDescent="0.3">
      <c r="AD761" s="16"/>
    </row>
    <row r="762" spans="30:30" x14ac:dyDescent="0.3">
      <c r="AD762" s="16"/>
    </row>
    <row r="763" spans="30:30" x14ac:dyDescent="0.3">
      <c r="AD763" s="16"/>
    </row>
    <row r="764" spans="30:30" x14ac:dyDescent="0.3">
      <c r="AD764" s="16"/>
    </row>
    <row r="765" spans="30:30" x14ac:dyDescent="0.3">
      <c r="AD765" s="16"/>
    </row>
    <row r="766" spans="30:30" x14ac:dyDescent="0.3">
      <c r="AD766" s="16"/>
    </row>
    <row r="767" spans="30:30" x14ac:dyDescent="0.3">
      <c r="AD767" s="16"/>
    </row>
    <row r="768" spans="30:30" x14ac:dyDescent="0.3">
      <c r="AD768" s="16"/>
    </row>
    <row r="769" spans="30:30" x14ac:dyDescent="0.3">
      <c r="AD769" s="16"/>
    </row>
    <row r="770" spans="30:30" x14ac:dyDescent="0.3">
      <c r="AD770" s="16"/>
    </row>
    <row r="771" spans="30:30" x14ac:dyDescent="0.3">
      <c r="AD771" s="16"/>
    </row>
    <row r="772" spans="30:30" x14ac:dyDescent="0.3">
      <c r="AD772" s="16"/>
    </row>
    <row r="773" spans="30:30" x14ac:dyDescent="0.3">
      <c r="AD773" s="16"/>
    </row>
    <row r="774" spans="30:30" x14ac:dyDescent="0.3">
      <c r="AD774" s="16"/>
    </row>
    <row r="775" spans="30:30" x14ac:dyDescent="0.3">
      <c r="AD775" s="16"/>
    </row>
    <row r="776" spans="30:30" x14ac:dyDescent="0.3">
      <c r="AD776" s="16"/>
    </row>
    <row r="777" spans="30:30" x14ac:dyDescent="0.3">
      <c r="AD777" s="16"/>
    </row>
    <row r="778" spans="30:30" x14ac:dyDescent="0.3">
      <c r="AD778" s="16"/>
    </row>
    <row r="779" spans="30:30" x14ac:dyDescent="0.3">
      <c r="AD779" s="16"/>
    </row>
    <row r="780" spans="30:30" x14ac:dyDescent="0.3">
      <c r="AD780" s="16"/>
    </row>
    <row r="781" spans="30:30" x14ac:dyDescent="0.3">
      <c r="AD781" s="16"/>
    </row>
    <row r="782" spans="30:30" x14ac:dyDescent="0.3">
      <c r="AD782" s="16"/>
    </row>
    <row r="783" spans="30:30" x14ac:dyDescent="0.3">
      <c r="AD783" s="16"/>
    </row>
    <row r="784" spans="30:30" x14ac:dyDescent="0.3">
      <c r="AD784" s="16"/>
    </row>
    <row r="785" spans="30:30" x14ac:dyDescent="0.3">
      <c r="AD785" s="16"/>
    </row>
    <row r="786" spans="30:30" x14ac:dyDescent="0.3">
      <c r="AD786" s="16"/>
    </row>
    <row r="787" spans="30:30" x14ac:dyDescent="0.3">
      <c r="AD787" s="16"/>
    </row>
    <row r="788" spans="30:30" x14ac:dyDescent="0.3">
      <c r="AD788" s="16"/>
    </row>
    <row r="789" spans="30:30" x14ac:dyDescent="0.3">
      <c r="AD789" s="16"/>
    </row>
    <row r="790" spans="30:30" x14ac:dyDescent="0.3">
      <c r="AD790" s="16"/>
    </row>
    <row r="791" spans="30:30" x14ac:dyDescent="0.3">
      <c r="AD791" s="16"/>
    </row>
    <row r="792" spans="30:30" x14ac:dyDescent="0.3">
      <c r="AD792" s="16"/>
    </row>
    <row r="793" spans="30:30" x14ac:dyDescent="0.3">
      <c r="AD793" s="16"/>
    </row>
    <row r="794" spans="30:30" x14ac:dyDescent="0.3">
      <c r="AD794" s="16"/>
    </row>
    <row r="795" spans="30:30" x14ac:dyDescent="0.3">
      <c r="AD795" s="16"/>
    </row>
    <row r="796" spans="30:30" x14ac:dyDescent="0.3">
      <c r="AD796" s="16"/>
    </row>
    <row r="797" spans="30:30" x14ac:dyDescent="0.3">
      <c r="AD797" s="16"/>
    </row>
    <row r="798" spans="30:30" x14ac:dyDescent="0.3">
      <c r="AD798" s="16"/>
    </row>
    <row r="799" spans="30:30" x14ac:dyDescent="0.3">
      <c r="AD799" s="16"/>
    </row>
    <row r="800" spans="30:30" x14ac:dyDescent="0.3">
      <c r="AD800" s="16"/>
    </row>
    <row r="801" spans="30:30" x14ac:dyDescent="0.3">
      <c r="AD801" s="16"/>
    </row>
    <row r="802" spans="30:30" x14ac:dyDescent="0.3">
      <c r="AD802" s="16"/>
    </row>
    <row r="803" spans="30:30" x14ac:dyDescent="0.3">
      <c r="AD803" s="16"/>
    </row>
    <row r="804" spans="30:30" x14ac:dyDescent="0.3">
      <c r="AD804" s="16"/>
    </row>
    <row r="805" spans="30:30" x14ac:dyDescent="0.3">
      <c r="AD805" s="16"/>
    </row>
    <row r="806" spans="30:30" x14ac:dyDescent="0.3">
      <c r="AD806" s="16"/>
    </row>
    <row r="807" spans="30:30" x14ac:dyDescent="0.3">
      <c r="AD807" s="16"/>
    </row>
    <row r="808" spans="30:30" x14ac:dyDescent="0.3">
      <c r="AD808" s="16"/>
    </row>
    <row r="809" spans="30:30" x14ac:dyDescent="0.3">
      <c r="AD809" s="16"/>
    </row>
    <row r="810" spans="30:30" x14ac:dyDescent="0.3">
      <c r="AD810" s="16"/>
    </row>
    <row r="811" spans="30:30" x14ac:dyDescent="0.3">
      <c r="AD811" s="16"/>
    </row>
    <row r="812" spans="30:30" x14ac:dyDescent="0.3">
      <c r="AD812" s="16"/>
    </row>
    <row r="813" spans="30:30" x14ac:dyDescent="0.3">
      <c r="AD813" s="16"/>
    </row>
    <row r="814" spans="30:30" x14ac:dyDescent="0.3">
      <c r="AD814" s="16"/>
    </row>
    <row r="815" spans="30:30" x14ac:dyDescent="0.3">
      <c r="AD815" s="16"/>
    </row>
    <row r="816" spans="30:30" x14ac:dyDescent="0.3">
      <c r="AD816" s="16"/>
    </row>
    <row r="817" spans="30:30" x14ac:dyDescent="0.3">
      <c r="AD817" s="16"/>
    </row>
    <row r="818" spans="30:30" x14ac:dyDescent="0.3">
      <c r="AD818" s="16"/>
    </row>
    <row r="819" spans="30:30" x14ac:dyDescent="0.3">
      <c r="AD819" s="16"/>
    </row>
    <row r="820" spans="30:30" x14ac:dyDescent="0.3">
      <c r="AD820" s="16"/>
    </row>
    <row r="821" spans="30:30" x14ac:dyDescent="0.3">
      <c r="AD821" s="16"/>
    </row>
    <row r="822" spans="30:30" x14ac:dyDescent="0.3">
      <c r="AD822" s="16"/>
    </row>
    <row r="823" spans="30:30" x14ac:dyDescent="0.3">
      <c r="AD823" s="16"/>
    </row>
    <row r="824" spans="30:30" x14ac:dyDescent="0.3">
      <c r="AD824" s="16"/>
    </row>
    <row r="825" spans="30:30" x14ac:dyDescent="0.3">
      <c r="AD825" s="16"/>
    </row>
    <row r="826" spans="30:30" x14ac:dyDescent="0.3">
      <c r="AD826" s="16"/>
    </row>
    <row r="827" spans="30:30" x14ac:dyDescent="0.3">
      <c r="AD827" s="16"/>
    </row>
    <row r="828" spans="30:30" x14ac:dyDescent="0.3">
      <c r="AD828" s="16"/>
    </row>
    <row r="829" spans="30:30" x14ac:dyDescent="0.3">
      <c r="AD829" s="16"/>
    </row>
    <row r="830" spans="30:30" x14ac:dyDescent="0.3">
      <c r="AD830" s="16"/>
    </row>
    <row r="831" spans="30:30" x14ac:dyDescent="0.3">
      <c r="AD831" s="16"/>
    </row>
    <row r="832" spans="30:30" x14ac:dyDescent="0.3">
      <c r="AD832" s="16"/>
    </row>
    <row r="833" spans="30:30" x14ac:dyDescent="0.3">
      <c r="AD833" s="16"/>
    </row>
    <row r="834" spans="30:30" x14ac:dyDescent="0.3">
      <c r="AD834" s="16"/>
    </row>
    <row r="835" spans="30:30" x14ac:dyDescent="0.3">
      <c r="AD835" s="16"/>
    </row>
    <row r="836" spans="30:30" x14ac:dyDescent="0.3">
      <c r="AD836" s="16"/>
    </row>
    <row r="837" spans="30:30" x14ac:dyDescent="0.3">
      <c r="AD837" s="16"/>
    </row>
    <row r="838" spans="30:30" x14ac:dyDescent="0.3">
      <c r="AD838" s="16"/>
    </row>
    <row r="839" spans="30:30" x14ac:dyDescent="0.3">
      <c r="AD839" s="16"/>
    </row>
    <row r="840" spans="30:30" x14ac:dyDescent="0.3">
      <c r="AD840" s="16"/>
    </row>
    <row r="841" spans="30:30" x14ac:dyDescent="0.3">
      <c r="AD841" s="16"/>
    </row>
    <row r="842" spans="30:30" x14ac:dyDescent="0.3">
      <c r="AD842" s="16"/>
    </row>
    <row r="843" spans="30:30" x14ac:dyDescent="0.3">
      <c r="AD843" s="16"/>
    </row>
    <row r="844" spans="30:30" x14ac:dyDescent="0.3">
      <c r="AD844" s="16"/>
    </row>
    <row r="845" spans="30:30" x14ac:dyDescent="0.3">
      <c r="AD845" s="16"/>
    </row>
    <row r="846" spans="30:30" x14ac:dyDescent="0.3">
      <c r="AD846" s="16"/>
    </row>
    <row r="847" spans="30:30" x14ac:dyDescent="0.3">
      <c r="AD847" s="16"/>
    </row>
    <row r="848" spans="30:30" x14ac:dyDescent="0.3">
      <c r="AD848" s="16"/>
    </row>
    <row r="849" spans="30:30" x14ac:dyDescent="0.3">
      <c r="AD849" s="16"/>
    </row>
    <row r="850" spans="30:30" x14ac:dyDescent="0.3">
      <c r="AD850" s="16"/>
    </row>
    <row r="851" spans="30:30" x14ac:dyDescent="0.3">
      <c r="AD851" s="16"/>
    </row>
    <row r="852" spans="30:30" x14ac:dyDescent="0.3">
      <c r="AD852" s="16"/>
    </row>
    <row r="853" spans="30:30" x14ac:dyDescent="0.3">
      <c r="AD853" s="16"/>
    </row>
    <row r="854" spans="30:30" x14ac:dyDescent="0.3">
      <c r="AD854" s="16"/>
    </row>
    <row r="855" spans="30:30" x14ac:dyDescent="0.3">
      <c r="AD855" s="16"/>
    </row>
    <row r="856" spans="30:30" x14ac:dyDescent="0.3">
      <c r="AD856" s="16"/>
    </row>
    <row r="857" spans="30:30" x14ac:dyDescent="0.3">
      <c r="AD857" s="16"/>
    </row>
    <row r="858" spans="30:30" x14ac:dyDescent="0.3">
      <c r="AD858" s="16"/>
    </row>
    <row r="859" spans="30:30" x14ac:dyDescent="0.3">
      <c r="AD859" s="16"/>
    </row>
    <row r="860" spans="30:30" x14ac:dyDescent="0.3">
      <c r="AD860" s="16"/>
    </row>
    <row r="861" spans="30:30" x14ac:dyDescent="0.3">
      <c r="AD861" s="16"/>
    </row>
    <row r="862" spans="30:30" x14ac:dyDescent="0.3">
      <c r="AD862" s="16"/>
    </row>
    <row r="863" spans="30:30" x14ac:dyDescent="0.3">
      <c r="AD863" s="16"/>
    </row>
    <row r="864" spans="30:30" x14ac:dyDescent="0.3">
      <c r="AD864" s="16"/>
    </row>
    <row r="865" spans="30:30" x14ac:dyDescent="0.3">
      <c r="AD865" s="16"/>
    </row>
    <row r="866" spans="30:30" x14ac:dyDescent="0.3">
      <c r="AD866" s="16"/>
    </row>
    <row r="867" spans="30:30" x14ac:dyDescent="0.3">
      <c r="AD867" s="16"/>
    </row>
    <row r="868" spans="30:30" x14ac:dyDescent="0.3">
      <c r="AD868" s="16"/>
    </row>
    <row r="869" spans="30:30" x14ac:dyDescent="0.3">
      <c r="AD869" s="16"/>
    </row>
    <row r="870" spans="30:30" x14ac:dyDescent="0.3">
      <c r="AD870" s="16"/>
    </row>
    <row r="871" spans="30:30" x14ac:dyDescent="0.3">
      <c r="AD871" s="16"/>
    </row>
    <row r="872" spans="30:30" x14ac:dyDescent="0.3">
      <c r="AD872" s="16"/>
    </row>
    <row r="873" spans="30:30" x14ac:dyDescent="0.3">
      <c r="AD873" s="16"/>
    </row>
    <row r="874" spans="30:30" x14ac:dyDescent="0.3">
      <c r="AD874" s="16"/>
    </row>
    <row r="875" spans="30:30" x14ac:dyDescent="0.3">
      <c r="AD875" s="16"/>
    </row>
    <row r="876" spans="30:30" x14ac:dyDescent="0.3">
      <c r="AD876" s="16"/>
    </row>
    <row r="877" spans="30:30" x14ac:dyDescent="0.3">
      <c r="AD877" s="16"/>
    </row>
    <row r="878" spans="30:30" x14ac:dyDescent="0.3">
      <c r="AD878" s="16"/>
    </row>
    <row r="879" spans="30:30" x14ac:dyDescent="0.3">
      <c r="AD879" s="16"/>
    </row>
    <row r="880" spans="30:30" x14ac:dyDescent="0.3">
      <c r="AD880" s="16"/>
    </row>
    <row r="881" spans="30:30" x14ac:dyDescent="0.3">
      <c r="AD881" s="16"/>
    </row>
    <row r="882" spans="30:30" x14ac:dyDescent="0.3">
      <c r="AD882" s="16"/>
    </row>
    <row r="883" spans="30:30" x14ac:dyDescent="0.3">
      <c r="AD883" s="16"/>
    </row>
    <row r="884" spans="30:30" x14ac:dyDescent="0.3">
      <c r="AD884" s="16"/>
    </row>
    <row r="885" spans="30:30" x14ac:dyDescent="0.3">
      <c r="AD885" s="16"/>
    </row>
    <row r="886" spans="30:30" x14ac:dyDescent="0.3">
      <c r="AD886" s="16"/>
    </row>
    <row r="887" spans="30:30" x14ac:dyDescent="0.3">
      <c r="AD887" s="16"/>
    </row>
    <row r="888" spans="30:30" x14ac:dyDescent="0.3">
      <c r="AD888" s="16"/>
    </row>
    <row r="889" spans="30:30" x14ac:dyDescent="0.3">
      <c r="AD889" s="16"/>
    </row>
    <row r="890" spans="30:30" x14ac:dyDescent="0.3">
      <c r="AD890" s="16"/>
    </row>
    <row r="891" spans="30:30" x14ac:dyDescent="0.3">
      <c r="AD891" s="16"/>
    </row>
    <row r="892" spans="30:30" x14ac:dyDescent="0.3">
      <c r="AD892" s="16"/>
    </row>
    <row r="893" spans="30:30" x14ac:dyDescent="0.3">
      <c r="AD893" s="16"/>
    </row>
    <row r="894" spans="30:30" x14ac:dyDescent="0.3">
      <c r="AD894" s="16"/>
    </row>
    <row r="895" spans="30:30" x14ac:dyDescent="0.3">
      <c r="AD895" s="16"/>
    </row>
    <row r="896" spans="30:30" x14ac:dyDescent="0.3">
      <c r="AD896" s="16"/>
    </row>
    <row r="897" spans="30:30" x14ac:dyDescent="0.3">
      <c r="AD897" s="16"/>
    </row>
    <row r="898" spans="30:30" x14ac:dyDescent="0.3">
      <c r="AD898" s="16"/>
    </row>
    <row r="899" spans="30:30" x14ac:dyDescent="0.3">
      <c r="AD899" s="16"/>
    </row>
    <row r="900" spans="30:30" x14ac:dyDescent="0.3">
      <c r="AD900" s="16"/>
    </row>
    <row r="901" spans="30:30" x14ac:dyDescent="0.3">
      <c r="AD901" s="16"/>
    </row>
    <row r="902" spans="30:30" x14ac:dyDescent="0.3">
      <c r="AD902" s="16"/>
    </row>
    <row r="903" spans="30:30" x14ac:dyDescent="0.3">
      <c r="AD903" s="16"/>
    </row>
    <row r="904" spans="30:30" x14ac:dyDescent="0.3">
      <c r="AD904" s="16"/>
    </row>
    <row r="905" spans="30:30" x14ac:dyDescent="0.3">
      <c r="AD905" s="16"/>
    </row>
    <row r="906" spans="30:30" x14ac:dyDescent="0.3">
      <c r="AD906" s="16"/>
    </row>
    <row r="907" spans="30:30" x14ac:dyDescent="0.3">
      <c r="AD907" s="16"/>
    </row>
    <row r="908" spans="30:30" x14ac:dyDescent="0.3">
      <c r="AD908" s="16"/>
    </row>
    <row r="909" spans="30:30" x14ac:dyDescent="0.3">
      <c r="AD909" s="16"/>
    </row>
    <row r="910" spans="30:30" x14ac:dyDescent="0.3">
      <c r="AD910" s="16"/>
    </row>
    <row r="911" spans="30:30" x14ac:dyDescent="0.3">
      <c r="AD911" s="16"/>
    </row>
    <row r="912" spans="30:30" x14ac:dyDescent="0.3">
      <c r="AD912" s="16"/>
    </row>
    <row r="913" spans="30:30" x14ac:dyDescent="0.3">
      <c r="AD913" s="16"/>
    </row>
    <row r="914" spans="30:30" x14ac:dyDescent="0.3">
      <c r="AD914" s="16"/>
    </row>
    <row r="915" spans="30:30" x14ac:dyDescent="0.3">
      <c r="AD915" s="16"/>
    </row>
    <row r="916" spans="30:30" x14ac:dyDescent="0.3">
      <c r="AD916" s="16"/>
    </row>
    <row r="917" spans="30:30" x14ac:dyDescent="0.3">
      <c r="AD917" s="16"/>
    </row>
    <row r="918" spans="30:30" x14ac:dyDescent="0.3">
      <c r="AD918" s="16"/>
    </row>
    <row r="919" spans="30:30" x14ac:dyDescent="0.3">
      <c r="AD919" s="16"/>
    </row>
    <row r="920" spans="30:30" x14ac:dyDescent="0.3">
      <c r="AD920" s="16"/>
    </row>
    <row r="921" spans="30:30" x14ac:dyDescent="0.3">
      <c r="AD921" s="16"/>
    </row>
    <row r="922" spans="30:30" x14ac:dyDescent="0.3">
      <c r="AD922" s="16"/>
    </row>
    <row r="923" spans="30:30" x14ac:dyDescent="0.3">
      <c r="AD923" s="16"/>
    </row>
    <row r="924" spans="30:30" x14ac:dyDescent="0.3">
      <c r="AD924" s="16"/>
    </row>
    <row r="925" spans="30:30" x14ac:dyDescent="0.3">
      <c r="AD925" s="16"/>
    </row>
    <row r="926" spans="30:30" x14ac:dyDescent="0.3">
      <c r="AD926" s="16"/>
    </row>
    <row r="927" spans="30:30" x14ac:dyDescent="0.3">
      <c r="AD927" s="16"/>
    </row>
    <row r="928" spans="30:30" x14ac:dyDescent="0.3">
      <c r="AD928" s="16"/>
    </row>
    <row r="929" spans="30:30" x14ac:dyDescent="0.3">
      <c r="AD929" s="16"/>
    </row>
    <row r="930" spans="30:30" x14ac:dyDescent="0.3">
      <c r="AD930" s="16"/>
    </row>
    <row r="931" spans="30:30" x14ac:dyDescent="0.3">
      <c r="AD931" s="16"/>
    </row>
    <row r="932" spans="30:30" x14ac:dyDescent="0.3">
      <c r="AD932" s="16"/>
    </row>
    <row r="933" spans="30:30" x14ac:dyDescent="0.3">
      <c r="AD933" s="16"/>
    </row>
    <row r="934" spans="30:30" x14ac:dyDescent="0.3">
      <c r="AD934" s="16"/>
    </row>
    <row r="935" spans="30:30" x14ac:dyDescent="0.3">
      <c r="AD935" s="16"/>
    </row>
    <row r="936" spans="30:30" x14ac:dyDescent="0.3">
      <c r="AD936" s="16"/>
    </row>
    <row r="937" spans="30:30" x14ac:dyDescent="0.3">
      <c r="AD937" s="16"/>
    </row>
    <row r="938" spans="30:30" x14ac:dyDescent="0.3">
      <c r="AD938" s="16"/>
    </row>
    <row r="939" spans="30:30" x14ac:dyDescent="0.3">
      <c r="AD939" s="16"/>
    </row>
    <row r="940" spans="30:30" x14ac:dyDescent="0.3">
      <c r="AD940" s="16"/>
    </row>
    <row r="941" spans="30:30" x14ac:dyDescent="0.3">
      <c r="AD941" s="16"/>
    </row>
    <row r="942" spans="30:30" x14ac:dyDescent="0.3">
      <c r="AD942" s="16"/>
    </row>
    <row r="943" spans="30:30" x14ac:dyDescent="0.3">
      <c r="AD943" s="16"/>
    </row>
    <row r="944" spans="30:30" x14ac:dyDescent="0.3">
      <c r="AD944" s="16"/>
    </row>
    <row r="945" spans="30:30" x14ac:dyDescent="0.3">
      <c r="AD945" s="16"/>
    </row>
    <row r="946" spans="30:30" x14ac:dyDescent="0.3">
      <c r="AD946" s="16"/>
    </row>
    <row r="947" spans="30:30" x14ac:dyDescent="0.3">
      <c r="AD947" s="16"/>
    </row>
    <row r="948" spans="30:30" x14ac:dyDescent="0.3">
      <c r="AD948" s="16"/>
    </row>
    <row r="949" spans="30:30" x14ac:dyDescent="0.3">
      <c r="AD949" s="16"/>
    </row>
    <row r="950" spans="30:30" x14ac:dyDescent="0.3">
      <c r="AD950" s="16"/>
    </row>
    <row r="951" spans="30:30" x14ac:dyDescent="0.3">
      <c r="AD951" s="16"/>
    </row>
    <row r="952" spans="30:30" x14ac:dyDescent="0.3">
      <c r="AD952" s="16"/>
    </row>
    <row r="953" spans="30:30" x14ac:dyDescent="0.3">
      <c r="AD953" s="16"/>
    </row>
    <row r="954" spans="30:30" x14ac:dyDescent="0.3">
      <c r="AD954" s="16"/>
    </row>
    <row r="955" spans="30:30" x14ac:dyDescent="0.3">
      <c r="AD955" s="16"/>
    </row>
    <row r="956" spans="30:30" x14ac:dyDescent="0.3">
      <c r="AD956" s="16"/>
    </row>
    <row r="957" spans="30:30" x14ac:dyDescent="0.3">
      <c r="AD957" s="16"/>
    </row>
    <row r="958" spans="30:30" x14ac:dyDescent="0.3">
      <c r="AD958" s="16"/>
    </row>
    <row r="959" spans="30:30" x14ac:dyDescent="0.3">
      <c r="AD959" s="16"/>
    </row>
    <row r="960" spans="30:30" x14ac:dyDescent="0.3">
      <c r="AD960" s="16"/>
    </row>
    <row r="961" spans="30:30" x14ac:dyDescent="0.3">
      <c r="AD961" s="16"/>
    </row>
    <row r="962" spans="30:30" x14ac:dyDescent="0.3">
      <c r="AD962" s="16"/>
    </row>
    <row r="963" spans="30:30" x14ac:dyDescent="0.3">
      <c r="AD963" s="16"/>
    </row>
    <row r="964" spans="30:30" x14ac:dyDescent="0.3">
      <c r="AD964" s="16"/>
    </row>
    <row r="965" spans="30:30" x14ac:dyDescent="0.3">
      <c r="AD965" s="16"/>
    </row>
    <row r="966" spans="30:30" x14ac:dyDescent="0.3">
      <c r="AD966" s="16"/>
    </row>
    <row r="967" spans="30:30" x14ac:dyDescent="0.3">
      <c r="AD967" s="16"/>
    </row>
    <row r="968" spans="30:30" x14ac:dyDescent="0.3">
      <c r="AD968" s="16"/>
    </row>
    <row r="969" spans="30:30" x14ac:dyDescent="0.3">
      <c r="AD969" s="16"/>
    </row>
    <row r="970" spans="30:30" x14ac:dyDescent="0.3">
      <c r="AD970" s="16"/>
    </row>
    <row r="971" spans="30:30" x14ac:dyDescent="0.3">
      <c r="AD971" s="16"/>
    </row>
    <row r="972" spans="30:30" x14ac:dyDescent="0.3">
      <c r="AD972" s="16"/>
    </row>
    <row r="973" spans="30:30" x14ac:dyDescent="0.3">
      <c r="AD973" s="16"/>
    </row>
    <row r="974" spans="30:30" x14ac:dyDescent="0.3">
      <c r="AD974" s="16"/>
    </row>
    <row r="975" spans="30:30" x14ac:dyDescent="0.3">
      <c r="AD975" s="16"/>
    </row>
    <row r="976" spans="30:30" x14ac:dyDescent="0.3">
      <c r="AD976" s="16"/>
    </row>
    <row r="977" spans="30:30" x14ac:dyDescent="0.3">
      <c r="AD977" s="16"/>
    </row>
    <row r="978" spans="30:30" x14ac:dyDescent="0.3">
      <c r="AD978" s="16"/>
    </row>
    <row r="979" spans="30:30" x14ac:dyDescent="0.3">
      <c r="AD979" s="16"/>
    </row>
    <row r="980" spans="30:30" x14ac:dyDescent="0.3">
      <c r="AD980" s="16"/>
    </row>
    <row r="981" spans="30:30" x14ac:dyDescent="0.3">
      <c r="AD981" s="16"/>
    </row>
    <row r="982" spans="30:30" x14ac:dyDescent="0.3">
      <c r="AD982" s="16"/>
    </row>
    <row r="983" spans="30:30" x14ac:dyDescent="0.3">
      <c r="AD983" s="16"/>
    </row>
    <row r="984" spans="30:30" x14ac:dyDescent="0.3">
      <c r="AD984" s="16"/>
    </row>
    <row r="985" spans="30:30" x14ac:dyDescent="0.3">
      <c r="AD985" s="16"/>
    </row>
    <row r="986" spans="30:30" x14ac:dyDescent="0.3">
      <c r="AD986" s="16"/>
    </row>
    <row r="987" spans="30:30" x14ac:dyDescent="0.3">
      <c r="AD987" s="16"/>
    </row>
    <row r="988" spans="30:30" x14ac:dyDescent="0.3">
      <c r="AD988" s="16"/>
    </row>
    <row r="989" spans="30:30" x14ac:dyDescent="0.3">
      <c r="AD989" s="16"/>
    </row>
    <row r="990" spans="30:30" x14ac:dyDescent="0.3">
      <c r="AD990" s="16"/>
    </row>
    <row r="991" spans="30:30" x14ac:dyDescent="0.3">
      <c r="AD991" s="16"/>
    </row>
    <row r="992" spans="30:30" x14ac:dyDescent="0.3">
      <c r="AD992" s="16"/>
    </row>
    <row r="993" spans="30:30" x14ac:dyDescent="0.3">
      <c r="AD993" s="16"/>
    </row>
    <row r="994" spans="30:30" x14ac:dyDescent="0.3">
      <c r="AD994" s="16"/>
    </row>
    <row r="995" spans="30:30" x14ac:dyDescent="0.3">
      <c r="AD995" s="16"/>
    </row>
    <row r="996" spans="30:30" x14ac:dyDescent="0.3">
      <c r="AD996" s="16"/>
    </row>
    <row r="997" spans="30:30" x14ac:dyDescent="0.3">
      <c r="AD997" s="16"/>
    </row>
    <row r="998" spans="30:30" x14ac:dyDescent="0.3">
      <c r="AD998" s="16"/>
    </row>
    <row r="999" spans="30:30" x14ac:dyDescent="0.3">
      <c r="AD999" s="16"/>
    </row>
    <row r="1000" spans="30:30" x14ac:dyDescent="0.3">
      <c r="AD1000" s="16"/>
    </row>
    <row r="1001" spans="30:30" x14ac:dyDescent="0.3">
      <c r="AD1001" s="16"/>
    </row>
    <row r="1002" spans="30:30" x14ac:dyDescent="0.3">
      <c r="AD1002" s="16"/>
    </row>
    <row r="1003" spans="30:30" x14ac:dyDescent="0.3">
      <c r="AD1003" s="16"/>
    </row>
    <row r="1004" spans="30:30" x14ac:dyDescent="0.3">
      <c r="AD1004" s="16"/>
    </row>
    <row r="1005" spans="30:30" x14ac:dyDescent="0.3">
      <c r="AD1005" s="16"/>
    </row>
    <row r="1006" spans="30:30" x14ac:dyDescent="0.3">
      <c r="AD1006" s="16"/>
    </row>
    <row r="1007" spans="30:30" x14ac:dyDescent="0.3">
      <c r="AD1007" s="16"/>
    </row>
    <row r="1008" spans="30:30" x14ac:dyDescent="0.3">
      <c r="AD1008" s="16"/>
    </row>
    <row r="1009" spans="30:30" x14ac:dyDescent="0.3">
      <c r="AD1009" s="16"/>
    </row>
    <row r="1010" spans="30:30" x14ac:dyDescent="0.3">
      <c r="AD1010" s="16"/>
    </row>
    <row r="1011" spans="30:30" x14ac:dyDescent="0.3">
      <c r="AD1011" s="16"/>
    </row>
    <row r="1012" spans="30:30" x14ac:dyDescent="0.3">
      <c r="AD1012" s="16"/>
    </row>
    <row r="1013" spans="30:30" x14ac:dyDescent="0.3">
      <c r="AD1013" s="16"/>
    </row>
    <row r="1014" spans="30:30" x14ac:dyDescent="0.3">
      <c r="AD1014" s="16"/>
    </row>
    <row r="1015" spans="30:30" x14ac:dyDescent="0.3">
      <c r="AD1015" s="16"/>
    </row>
    <row r="1016" spans="30:30" x14ac:dyDescent="0.3">
      <c r="AD1016" s="16"/>
    </row>
    <row r="1017" spans="30:30" x14ac:dyDescent="0.3">
      <c r="AD1017" s="16"/>
    </row>
    <row r="1018" spans="30:30" x14ac:dyDescent="0.3">
      <c r="AD1018" s="16"/>
    </row>
    <row r="1019" spans="30:30" x14ac:dyDescent="0.3">
      <c r="AD1019" s="16"/>
    </row>
    <row r="1020" spans="30:30" x14ac:dyDescent="0.3">
      <c r="AD1020" s="16"/>
    </row>
    <row r="1021" spans="30:30" x14ac:dyDescent="0.3">
      <c r="AD1021" s="16"/>
    </row>
    <row r="1022" spans="30:30" x14ac:dyDescent="0.3">
      <c r="AD1022" s="16"/>
    </row>
    <row r="1023" spans="30:30" x14ac:dyDescent="0.3">
      <c r="AD1023" s="16"/>
    </row>
    <row r="1024" spans="30:30" x14ac:dyDescent="0.3">
      <c r="AD1024" s="16"/>
    </row>
    <row r="1025" spans="30:30" x14ac:dyDescent="0.3">
      <c r="AD1025" s="16"/>
    </row>
    <row r="1026" spans="30:30" x14ac:dyDescent="0.3">
      <c r="AD1026" s="16"/>
    </row>
    <row r="1027" spans="30:30" x14ac:dyDescent="0.3">
      <c r="AD1027" s="16"/>
    </row>
    <row r="1028" spans="30:30" x14ac:dyDescent="0.3">
      <c r="AD1028" s="16"/>
    </row>
    <row r="1029" spans="30:30" x14ac:dyDescent="0.3">
      <c r="AD1029" s="16"/>
    </row>
    <row r="1030" spans="30:30" x14ac:dyDescent="0.3">
      <c r="AD1030" s="16"/>
    </row>
    <row r="1031" spans="30:30" x14ac:dyDescent="0.3">
      <c r="AD1031" s="16"/>
    </row>
    <row r="1032" spans="30:30" x14ac:dyDescent="0.3">
      <c r="AD1032" s="16"/>
    </row>
    <row r="1033" spans="30:30" x14ac:dyDescent="0.3">
      <c r="AD1033" s="16"/>
    </row>
    <row r="1034" spans="30:30" x14ac:dyDescent="0.3">
      <c r="AD1034" s="16"/>
    </row>
    <row r="1035" spans="30:30" x14ac:dyDescent="0.3">
      <c r="AD1035" s="16"/>
    </row>
    <row r="1036" spans="30:30" x14ac:dyDescent="0.3">
      <c r="AD1036" s="16"/>
    </row>
    <row r="1037" spans="30:30" x14ac:dyDescent="0.3">
      <c r="AD1037" s="16"/>
    </row>
    <row r="1038" spans="30:30" x14ac:dyDescent="0.3">
      <c r="AD1038" s="16"/>
    </row>
    <row r="1039" spans="30:30" x14ac:dyDescent="0.3">
      <c r="AD1039" s="16"/>
    </row>
    <row r="1040" spans="30:30" x14ac:dyDescent="0.3">
      <c r="AD1040" s="16"/>
    </row>
    <row r="1041" spans="30:30" x14ac:dyDescent="0.3">
      <c r="AD1041" s="16"/>
    </row>
    <row r="1042" spans="30:30" x14ac:dyDescent="0.3">
      <c r="AD1042" s="16"/>
    </row>
    <row r="1043" spans="30:30" x14ac:dyDescent="0.3">
      <c r="AD1043" s="16"/>
    </row>
    <row r="1044" spans="30:30" x14ac:dyDescent="0.3">
      <c r="AD1044" s="16"/>
    </row>
    <row r="1045" spans="30:30" x14ac:dyDescent="0.3">
      <c r="AD1045" s="16"/>
    </row>
    <row r="1046" spans="30:30" x14ac:dyDescent="0.3">
      <c r="AD1046" s="16"/>
    </row>
    <row r="1047" spans="30:30" x14ac:dyDescent="0.3">
      <c r="AD1047" s="16"/>
    </row>
    <row r="1048" spans="30:30" x14ac:dyDescent="0.3">
      <c r="AD1048" s="16"/>
    </row>
    <row r="1049" spans="30:30" x14ac:dyDescent="0.3">
      <c r="AD1049" s="16"/>
    </row>
    <row r="1050" spans="30:30" x14ac:dyDescent="0.3">
      <c r="AD1050" s="16"/>
    </row>
    <row r="1051" spans="30:30" x14ac:dyDescent="0.3">
      <c r="AD1051" s="16"/>
    </row>
    <row r="1052" spans="30:30" x14ac:dyDescent="0.3">
      <c r="AD1052" s="16"/>
    </row>
    <row r="1053" spans="30:30" x14ac:dyDescent="0.3">
      <c r="AD1053" s="16"/>
    </row>
    <row r="1054" spans="30:30" x14ac:dyDescent="0.3">
      <c r="AD1054" s="16"/>
    </row>
    <row r="1055" spans="30:30" x14ac:dyDescent="0.3">
      <c r="AD1055" s="16"/>
    </row>
    <row r="1056" spans="30:30" x14ac:dyDescent="0.3">
      <c r="AD1056" s="16"/>
    </row>
    <row r="1057" spans="30:30" x14ac:dyDescent="0.3">
      <c r="AD1057" s="16"/>
    </row>
    <row r="1058" spans="30:30" x14ac:dyDescent="0.3">
      <c r="AD1058" s="16"/>
    </row>
    <row r="1059" spans="30:30" x14ac:dyDescent="0.3">
      <c r="AD1059" s="16"/>
    </row>
    <row r="1060" spans="30:30" x14ac:dyDescent="0.3">
      <c r="AD1060" s="16"/>
    </row>
    <row r="1061" spans="30:30" x14ac:dyDescent="0.3">
      <c r="AD1061" s="16"/>
    </row>
    <row r="1062" spans="30:30" x14ac:dyDescent="0.3">
      <c r="AD1062" s="16"/>
    </row>
    <row r="1063" spans="30:30" x14ac:dyDescent="0.3">
      <c r="AD1063" s="16"/>
    </row>
    <row r="1064" spans="30:30" x14ac:dyDescent="0.3">
      <c r="AD1064" s="16"/>
    </row>
    <row r="1065" spans="30:30" x14ac:dyDescent="0.3">
      <c r="AD1065" s="16"/>
    </row>
    <row r="1066" spans="30:30" x14ac:dyDescent="0.3">
      <c r="AD1066" s="16"/>
    </row>
    <row r="1067" spans="30:30" x14ac:dyDescent="0.3">
      <c r="AD1067" s="16"/>
    </row>
    <row r="1068" spans="30:30" x14ac:dyDescent="0.3">
      <c r="AD1068" s="16"/>
    </row>
    <row r="1069" spans="30:30" x14ac:dyDescent="0.3">
      <c r="AD1069" s="16"/>
    </row>
    <row r="1070" spans="30:30" x14ac:dyDescent="0.3">
      <c r="AD1070" s="16"/>
    </row>
    <row r="1071" spans="30:30" x14ac:dyDescent="0.3">
      <c r="AD1071" s="16"/>
    </row>
    <row r="1072" spans="30:30" x14ac:dyDescent="0.3">
      <c r="AD1072" s="16"/>
    </row>
    <row r="1073" spans="30:30" x14ac:dyDescent="0.3">
      <c r="AD1073" s="16"/>
    </row>
    <row r="1074" spans="30:30" x14ac:dyDescent="0.3">
      <c r="AD1074" s="16"/>
    </row>
    <row r="1075" spans="30:30" x14ac:dyDescent="0.3">
      <c r="AD1075" s="16"/>
    </row>
    <row r="1076" spans="30:30" x14ac:dyDescent="0.3">
      <c r="AD1076" s="16"/>
    </row>
    <row r="1077" spans="30:30" x14ac:dyDescent="0.3">
      <c r="AD1077" s="16"/>
    </row>
    <row r="1078" spans="30:30" x14ac:dyDescent="0.3">
      <c r="AD1078" s="16"/>
    </row>
    <row r="1079" spans="30:30" x14ac:dyDescent="0.3">
      <c r="AD1079" s="16"/>
    </row>
    <row r="1080" spans="30:30" x14ac:dyDescent="0.3">
      <c r="AD1080" s="16"/>
    </row>
    <row r="1081" spans="30:30" x14ac:dyDescent="0.3">
      <c r="AD1081" s="16"/>
    </row>
    <row r="1082" spans="30:30" x14ac:dyDescent="0.3">
      <c r="AD1082" s="16"/>
    </row>
    <row r="1083" spans="30:30" x14ac:dyDescent="0.3">
      <c r="AD1083" s="16"/>
    </row>
    <row r="1084" spans="30:30" x14ac:dyDescent="0.3">
      <c r="AD1084" s="16"/>
    </row>
    <row r="1085" spans="30:30" x14ac:dyDescent="0.3">
      <c r="AD1085" s="16"/>
    </row>
    <row r="1086" spans="30:30" x14ac:dyDescent="0.3">
      <c r="AD1086" s="16"/>
    </row>
    <row r="1087" spans="30:30" x14ac:dyDescent="0.3">
      <c r="AD1087" s="16"/>
    </row>
    <row r="1088" spans="30:30" x14ac:dyDescent="0.3">
      <c r="AD1088" s="16"/>
    </row>
    <row r="1089" spans="30:30" x14ac:dyDescent="0.3">
      <c r="AD1089" s="16"/>
    </row>
    <row r="1090" spans="30:30" x14ac:dyDescent="0.3">
      <c r="AD1090" s="16"/>
    </row>
    <row r="1091" spans="30:30" x14ac:dyDescent="0.3">
      <c r="AD1091" s="16"/>
    </row>
    <row r="1092" spans="30:30" x14ac:dyDescent="0.3">
      <c r="AD1092" s="16"/>
    </row>
    <row r="1093" spans="30:30" x14ac:dyDescent="0.3">
      <c r="AD1093" s="16"/>
    </row>
    <row r="1094" spans="30:30" x14ac:dyDescent="0.3">
      <c r="AD1094" s="16"/>
    </row>
    <row r="1095" spans="30:30" x14ac:dyDescent="0.3">
      <c r="AD1095" s="16"/>
    </row>
    <row r="1096" spans="30:30" x14ac:dyDescent="0.3">
      <c r="AD1096" s="16"/>
    </row>
    <row r="1097" spans="30:30" x14ac:dyDescent="0.3">
      <c r="AD1097" s="16"/>
    </row>
    <row r="1098" spans="30:30" x14ac:dyDescent="0.3">
      <c r="AD1098" s="16"/>
    </row>
    <row r="1099" spans="30:30" x14ac:dyDescent="0.3">
      <c r="AD1099" s="16"/>
    </row>
    <row r="1100" spans="30:30" x14ac:dyDescent="0.3">
      <c r="AD1100" s="16"/>
    </row>
    <row r="1101" spans="30:30" x14ac:dyDescent="0.3">
      <c r="AD1101" s="16"/>
    </row>
    <row r="1102" spans="30:30" x14ac:dyDescent="0.3">
      <c r="AD1102" s="16"/>
    </row>
    <row r="1103" spans="30:30" x14ac:dyDescent="0.3">
      <c r="AD1103" s="16"/>
    </row>
    <row r="1104" spans="30:30" x14ac:dyDescent="0.3">
      <c r="AD1104" s="16"/>
    </row>
    <row r="1105" spans="30:30" x14ac:dyDescent="0.3">
      <c r="AD1105" s="16"/>
    </row>
    <row r="1106" spans="30:30" x14ac:dyDescent="0.3">
      <c r="AD1106" s="16"/>
    </row>
    <row r="1107" spans="30:30" x14ac:dyDescent="0.3">
      <c r="AD1107" s="16"/>
    </row>
    <row r="1108" spans="30:30" x14ac:dyDescent="0.3">
      <c r="AD1108" s="16"/>
    </row>
    <row r="1109" spans="30:30" x14ac:dyDescent="0.3">
      <c r="AD1109" s="16"/>
    </row>
    <row r="1110" spans="30:30" x14ac:dyDescent="0.3">
      <c r="AD1110" s="16"/>
    </row>
    <row r="1111" spans="30:30" x14ac:dyDescent="0.3">
      <c r="AD1111" s="16"/>
    </row>
    <row r="1112" spans="30:30" x14ac:dyDescent="0.3">
      <c r="AD1112" s="16"/>
    </row>
    <row r="1113" spans="30:30" x14ac:dyDescent="0.3">
      <c r="AD1113" s="16"/>
    </row>
    <row r="1114" spans="30:30" x14ac:dyDescent="0.3">
      <c r="AD1114" s="16"/>
    </row>
    <row r="1115" spans="30:30" x14ac:dyDescent="0.3">
      <c r="AD1115" s="16"/>
    </row>
    <row r="1116" spans="30:30" x14ac:dyDescent="0.3">
      <c r="AD1116" s="16"/>
    </row>
    <row r="1117" spans="30:30" x14ac:dyDescent="0.3">
      <c r="AD1117" s="16"/>
    </row>
    <row r="1118" spans="30:30" x14ac:dyDescent="0.3">
      <c r="AD1118" s="16"/>
    </row>
    <row r="1119" spans="30:30" x14ac:dyDescent="0.3">
      <c r="AD1119" s="16"/>
    </row>
    <row r="1120" spans="30:30" x14ac:dyDescent="0.3">
      <c r="AD1120" s="16"/>
    </row>
    <row r="1121" spans="30:30" x14ac:dyDescent="0.3">
      <c r="AD1121" s="16"/>
    </row>
    <row r="1122" spans="30:30" x14ac:dyDescent="0.3">
      <c r="AD1122" s="16"/>
    </row>
    <row r="1123" spans="30:30" x14ac:dyDescent="0.3">
      <c r="AD1123" s="16"/>
    </row>
    <row r="1124" spans="30:30" x14ac:dyDescent="0.3">
      <c r="AD1124" s="16"/>
    </row>
    <row r="1125" spans="30:30" x14ac:dyDescent="0.3">
      <c r="AD1125" s="16"/>
    </row>
    <row r="1126" spans="30:30" x14ac:dyDescent="0.3">
      <c r="AD1126" s="16"/>
    </row>
    <row r="1127" spans="30:30" x14ac:dyDescent="0.3">
      <c r="AD1127" s="16"/>
    </row>
    <row r="1128" spans="30:30" x14ac:dyDescent="0.3">
      <c r="AD1128" s="16"/>
    </row>
    <row r="1129" spans="30:30" x14ac:dyDescent="0.3">
      <c r="AD1129" s="16"/>
    </row>
    <row r="1130" spans="30:30" x14ac:dyDescent="0.3">
      <c r="AD1130" s="16"/>
    </row>
    <row r="1131" spans="30:30" x14ac:dyDescent="0.3">
      <c r="AD1131" s="16"/>
    </row>
    <row r="1132" spans="30:30" x14ac:dyDescent="0.3">
      <c r="AD1132" s="16"/>
    </row>
    <row r="1133" spans="30:30" x14ac:dyDescent="0.3">
      <c r="AD1133" s="16"/>
    </row>
    <row r="1134" spans="30:30" x14ac:dyDescent="0.3">
      <c r="AD1134" s="16"/>
    </row>
    <row r="1135" spans="30:30" x14ac:dyDescent="0.3">
      <c r="AD1135" s="16"/>
    </row>
    <row r="1136" spans="30:30" x14ac:dyDescent="0.3">
      <c r="AD1136" s="16"/>
    </row>
    <row r="1137" spans="30:30" x14ac:dyDescent="0.3">
      <c r="AD1137" s="16"/>
    </row>
    <row r="1138" spans="30:30" x14ac:dyDescent="0.3">
      <c r="AD1138" s="16"/>
    </row>
    <row r="1139" spans="30:30" x14ac:dyDescent="0.3">
      <c r="AD1139" s="16"/>
    </row>
    <row r="1140" spans="30:30" x14ac:dyDescent="0.3">
      <c r="AD1140" s="16"/>
    </row>
    <row r="1141" spans="30:30" x14ac:dyDescent="0.3">
      <c r="AD1141" s="16"/>
    </row>
    <row r="1142" spans="30:30" x14ac:dyDescent="0.3">
      <c r="AD1142" s="16"/>
    </row>
    <row r="1143" spans="30:30" x14ac:dyDescent="0.3">
      <c r="AD1143" s="16"/>
    </row>
    <row r="1144" spans="30:30" x14ac:dyDescent="0.3">
      <c r="AD1144" s="16"/>
    </row>
    <row r="1145" spans="30:30" x14ac:dyDescent="0.3">
      <c r="AD1145" s="16"/>
    </row>
    <row r="1146" spans="30:30" x14ac:dyDescent="0.3">
      <c r="AD1146" s="16"/>
    </row>
    <row r="1147" spans="30:30" x14ac:dyDescent="0.3">
      <c r="AD1147" s="16"/>
    </row>
    <row r="1148" spans="30:30" x14ac:dyDescent="0.3">
      <c r="AD1148" s="16"/>
    </row>
    <row r="1149" spans="30:30" x14ac:dyDescent="0.3">
      <c r="AD1149" s="16"/>
    </row>
    <row r="1150" spans="30:30" x14ac:dyDescent="0.3">
      <c r="AD1150" s="16"/>
    </row>
    <row r="1151" spans="30:30" x14ac:dyDescent="0.3">
      <c r="AD1151" s="16"/>
    </row>
    <row r="1152" spans="30:30" x14ac:dyDescent="0.3">
      <c r="AD1152" s="16"/>
    </row>
    <row r="1153" spans="30:30" x14ac:dyDescent="0.3">
      <c r="AD1153" s="16"/>
    </row>
    <row r="1154" spans="30:30" x14ac:dyDescent="0.3">
      <c r="AD1154" s="16"/>
    </row>
    <row r="1155" spans="30:30" x14ac:dyDescent="0.3">
      <c r="AD1155" s="16"/>
    </row>
    <row r="1156" spans="30:30" x14ac:dyDescent="0.3">
      <c r="AD1156" s="16"/>
    </row>
    <row r="1157" spans="30:30" x14ac:dyDescent="0.3">
      <c r="AD1157" s="16"/>
    </row>
    <row r="1158" spans="30:30" x14ac:dyDescent="0.3">
      <c r="AD1158" s="16"/>
    </row>
    <row r="1159" spans="30:30" x14ac:dyDescent="0.3">
      <c r="AD1159" s="16"/>
    </row>
    <row r="1160" spans="30:30" x14ac:dyDescent="0.3">
      <c r="AD1160" s="16"/>
    </row>
    <row r="1161" spans="30:30" x14ac:dyDescent="0.3">
      <c r="AD1161" s="16"/>
    </row>
    <row r="1162" spans="30:30" x14ac:dyDescent="0.3">
      <c r="AD1162" s="16"/>
    </row>
    <row r="1163" spans="30:30" x14ac:dyDescent="0.3">
      <c r="AD1163" s="16"/>
    </row>
    <row r="1164" spans="30:30" x14ac:dyDescent="0.3">
      <c r="AD1164" s="16"/>
    </row>
    <row r="1165" spans="30:30" x14ac:dyDescent="0.3">
      <c r="AD1165" s="16"/>
    </row>
    <row r="1166" spans="30:30" x14ac:dyDescent="0.3">
      <c r="AD1166" s="16"/>
    </row>
    <row r="1167" spans="30:30" x14ac:dyDescent="0.3">
      <c r="AD1167" s="16"/>
    </row>
    <row r="1168" spans="30:30" x14ac:dyDescent="0.3">
      <c r="AD1168" s="16"/>
    </row>
    <row r="1169" spans="30:30" x14ac:dyDescent="0.3">
      <c r="AD1169" s="16"/>
    </row>
    <row r="1170" spans="30:30" x14ac:dyDescent="0.3">
      <c r="AD1170" s="16"/>
    </row>
    <row r="1171" spans="30:30" x14ac:dyDescent="0.3">
      <c r="AD1171" s="16"/>
    </row>
    <row r="1172" spans="30:30" x14ac:dyDescent="0.3">
      <c r="AD1172" s="16"/>
    </row>
    <row r="1173" spans="30:30" x14ac:dyDescent="0.3">
      <c r="AD1173" s="16"/>
    </row>
    <row r="1174" spans="30:30" x14ac:dyDescent="0.3">
      <c r="AD1174" s="16"/>
    </row>
    <row r="1175" spans="30:30" x14ac:dyDescent="0.3">
      <c r="AD1175" s="16"/>
    </row>
    <row r="1176" spans="30:30" x14ac:dyDescent="0.3">
      <c r="AD1176" s="16"/>
    </row>
    <row r="1177" spans="30:30" x14ac:dyDescent="0.3">
      <c r="AD1177" s="16"/>
    </row>
    <row r="1178" spans="30:30" x14ac:dyDescent="0.3">
      <c r="AD1178" s="16"/>
    </row>
    <row r="1179" spans="30:30" x14ac:dyDescent="0.3">
      <c r="AD1179" s="16"/>
    </row>
    <row r="1180" spans="30:30" x14ac:dyDescent="0.3">
      <c r="AD1180" s="16"/>
    </row>
    <row r="1181" spans="30:30" x14ac:dyDescent="0.3">
      <c r="AD1181" s="16"/>
    </row>
    <row r="1182" spans="30:30" x14ac:dyDescent="0.3">
      <c r="AD1182" s="16"/>
    </row>
    <row r="1183" spans="30:30" x14ac:dyDescent="0.3">
      <c r="AD1183" s="16"/>
    </row>
    <row r="1184" spans="30:30" x14ac:dyDescent="0.3">
      <c r="AD1184" s="16"/>
    </row>
    <row r="1185" spans="30:30" x14ac:dyDescent="0.3">
      <c r="AD1185" s="16"/>
    </row>
    <row r="1186" spans="30:30" x14ac:dyDescent="0.3">
      <c r="AD1186" s="16"/>
    </row>
    <row r="1187" spans="30:30" x14ac:dyDescent="0.3">
      <c r="AD1187" s="16"/>
    </row>
    <row r="1188" spans="30:30" x14ac:dyDescent="0.3">
      <c r="AD1188" s="16"/>
    </row>
    <row r="1189" spans="30:30" x14ac:dyDescent="0.3">
      <c r="AD1189" s="16"/>
    </row>
    <row r="1190" spans="30:30" x14ac:dyDescent="0.3">
      <c r="AD1190" s="16"/>
    </row>
    <row r="1191" spans="30:30" x14ac:dyDescent="0.3">
      <c r="AD1191" s="16"/>
    </row>
    <row r="1192" spans="30:30" x14ac:dyDescent="0.3">
      <c r="AD1192" s="16"/>
    </row>
    <row r="1193" spans="30:30" x14ac:dyDescent="0.3">
      <c r="AD1193" s="16"/>
    </row>
    <row r="1194" spans="30:30" x14ac:dyDescent="0.3">
      <c r="AD1194" s="16"/>
    </row>
    <row r="1195" spans="30:30" x14ac:dyDescent="0.3">
      <c r="AD1195" s="16"/>
    </row>
    <row r="1196" spans="30:30" x14ac:dyDescent="0.3">
      <c r="AD1196" s="16"/>
    </row>
    <row r="1197" spans="30:30" x14ac:dyDescent="0.3">
      <c r="AD1197" s="16"/>
    </row>
    <row r="1198" spans="30:30" x14ac:dyDescent="0.3">
      <c r="AD1198" s="16"/>
    </row>
    <row r="1199" spans="30:30" x14ac:dyDescent="0.3">
      <c r="AD1199" s="16"/>
    </row>
    <row r="1200" spans="30:30" x14ac:dyDescent="0.3">
      <c r="AD1200" s="16"/>
    </row>
    <row r="1201" spans="30:30" x14ac:dyDescent="0.3">
      <c r="AD1201" s="16"/>
    </row>
    <row r="1202" spans="30:30" x14ac:dyDescent="0.3">
      <c r="AD1202" s="16"/>
    </row>
    <row r="1203" spans="30:30" x14ac:dyDescent="0.3">
      <c r="AD1203" s="16"/>
    </row>
    <row r="1204" spans="30:30" x14ac:dyDescent="0.3">
      <c r="AD1204" s="16"/>
    </row>
    <row r="1205" spans="30:30" x14ac:dyDescent="0.3">
      <c r="AD1205" s="16"/>
    </row>
    <row r="1206" spans="30:30" x14ac:dyDescent="0.3">
      <c r="AD1206" s="16"/>
    </row>
    <row r="1207" spans="30:30" x14ac:dyDescent="0.3">
      <c r="AD1207" s="16"/>
    </row>
    <row r="1208" spans="30:30" x14ac:dyDescent="0.3">
      <c r="AD1208" s="16"/>
    </row>
    <row r="1209" spans="30:30" x14ac:dyDescent="0.3">
      <c r="AD1209" s="16"/>
    </row>
    <row r="1210" spans="30:30" x14ac:dyDescent="0.3">
      <c r="AD1210" s="16"/>
    </row>
    <row r="1211" spans="30:30" x14ac:dyDescent="0.3">
      <c r="AD1211" s="16"/>
    </row>
    <row r="1212" spans="30:30" x14ac:dyDescent="0.3">
      <c r="AD1212" s="16"/>
    </row>
    <row r="1213" spans="30:30" x14ac:dyDescent="0.3">
      <c r="AD1213" s="16"/>
    </row>
    <row r="1214" spans="30:30" x14ac:dyDescent="0.3">
      <c r="AD1214" s="16"/>
    </row>
    <row r="1215" spans="30:30" x14ac:dyDescent="0.3">
      <c r="AD1215" s="16"/>
    </row>
    <row r="1216" spans="30:30" x14ac:dyDescent="0.3">
      <c r="AD1216" s="16"/>
    </row>
    <row r="1217" spans="30:30" x14ac:dyDescent="0.3">
      <c r="AD1217" s="16"/>
    </row>
    <row r="1218" spans="30:30" x14ac:dyDescent="0.3">
      <c r="AD1218" s="16"/>
    </row>
    <row r="1219" spans="30:30" x14ac:dyDescent="0.3">
      <c r="AD1219" s="16"/>
    </row>
    <row r="1220" spans="30:30" x14ac:dyDescent="0.3">
      <c r="AD1220" s="16"/>
    </row>
    <row r="1221" spans="30:30" x14ac:dyDescent="0.3">
      <c r="AD1221" s="16"/>
    </row>
    <row r="1222" spans="30:30" x14ac:dyDescent="0.3">
      <c r="AD1222" s="16"/>
    </row>
    <row r="1223" spans="30:30" x14ac:dyDescent="0.3">
      <c r="AD1223" s="16"/>
    </row>
    <row r="1224" spans="30:30" x14ac:dyDescent="0.3">
      <c r="AD1224" s="16"/>
    </row>
    <row r="1225" spans="30:30" x14ac:dyDescent="0.3">
      <c r="AD1225" s="16"/>
    </row>
    <row r="1226" spans="30:30" x14ac:dyDescent="0.3">
      <c r="AD1226" s="16"/>
    </row>
    <row r="1227" spans="30:30" x14ac:dyDescent="0.3">
      <c r="AD1227" s="16"/>
    </row>
    <row r="1228" spans="30:30" x14ac:dyDescent="0.3">
      <c r="AD1228" s="16"/>
    </row>
    <row r="1229" spans="30:30" x14ac:dyDescent="0.3">
      <c r="AD1229" s="16"/>
    </row>
    <row r="1230" spans="30:30" x14ac:dyDescent="0.3">
      <c r="AD1230" s="16"/>
    </row>
    <row r="1231" spans="30:30" x14ac:dyDescent="0.3">
      <c r="AD1231" s="16"/>
    </row>
    <row r="1232" spans="30:30" x14ac:dyDescent="0.3">
      <c r="AD1232" s="16"/>
    </row>
    <row r="1233" spans="30:30" x14ac:dyDescent="0.3">
      <c r="AD1233" s="16"/>
    </row>
    <row r="1234" spans="30:30" x14ac:dyDescent="0.3">
      <c r="AD1234" s="16"/>
    </row>
    <row r="1235" spans="30:30" x14ac:dyDescent="0.3">
      <c r="AD1235" s="16"/>
    </row>
    <row r="1236" spans="30:30" x14ac:dyDescent="0.3">
      <c r="AD1236" s="16"/>
    </row>
    <row r="1237" spans="30:30" x14ac:dyDescent="0.3">
      <c r="AD1237" s="16"/>
    </row>
    <row r="1238" spans="30:30" x14ac:dyDescent="0.3">
      <c r="AD1238" s="16"/>
    </row>
    <row r="1239" spans="30:30" x14ac:dyDescent="0.3">
      <c r="AD1239" s="16"/>
    </row>
    <row r="1240" spans="30:30" x14ac:dyDescent="0.3">
      <c r="AD1240" s="16"/>
    </row>
    <row r="1241" spans="30:30" x14ac:dyDescent="0.3">
      <c r="AD1241" s="16"/>
    </row>
    <row r="1242" spans="30:30" x14ac:dyDescent="0.3">
      <c r="AD1242" s="16"/>
    </row>
    <row r="1243" spans="30:30" x14ac:dyDescent="0.3">
      <c r="AD1243" s="16"/>
    </row>
    <row r="1244" spans="30:30" x14ac:dyDescent="0.3">
      <c r="AD1244" s="16"/>
    </row>
    <row r="1245" spans="30:30" x14ac:dyDescent="0.3">
      <c r="AD1245" s="16"/>
    </row>
    <row r="1246" spans="30:30" x14ac:dyDescent="0.3">
      <c r="AD1246" s="16"/>
    </row>
    <row r="1247" spans="30:30" x14ac:dyDescent="0.3">
      <c r="AD1247" s="16"/>
    </row>
    <row r="1248" spans="30:30" x14ac:dyDescent="0.3">
      <c r="AD1248" s="16"/>
    </row>
    <row r="1249" spans="30:30" x14ac:dyDescent="0.3">
      <c r="AD1249" s="16"/>
    </row>
    <row r="1250" spans="30:30" x14ac:dyDescent="0.3">
      <c r="AD1250" s="16"/>
    </row>
    <row r="1251" spans="30:30" x14ac:dyDescent="0.3">
      <c r="AD1251" s="16"/>
    </row>
    <row r="1252" spans="30:30" x14ac:dyDescent="0.3">
      <c r="AD1252" s="16"/>
    </row>
    <row r="1253" spans="30:30" x14ac:dyDescent="0.3">
      <c r="AD1253" s="16"/>
    </row>
    <row r="1254" spans="30:30" x14ac:dyDescent="0.3">
      <c r="AD1254" s="16"/>
    </row>
    <row r="1255" spans="30:30" x14ac:dyDescent="0.3">
      <c r="AD1255" s="16"/>
    </row>
    <row r="1256" spans="30:30" x14ac:dyDescent="0.3">
      <c r="AD1256" s="16"/>
    </row>
    <row r="1257" spans="30:30" x14ac:dyDescent="0.3">
      <c r="AD1257" s="16"/>
    </row>
    <row r="1258" spans="30:30" x14ac:dyDescent="0.3">
      <c r="AD1258" s="16"/>
    </row>
    <row r="1259" spans="30:30" x14ac:dyDescent="0.3">
      <c r="AD1259" s="16"/>
    </row>
    <row r="1260" spans="30:30" x14ac:dyDescent="0.3">
      <c r="AD1260" s="16"/>
    </row>
    <row r="1261" spans="30:30" x14ac:dyDescent="0.3">
      <c r="AD1261" s="16"/>
    </row>
    <row r="1262" spans="30:30" x14ac:dyDescent="0.3">
      <c r="AD1262" s="16"/>
    </row>
    <row r="1263" spans="30:30" x14ac:dyDescent="0.3">
      <c r="AD1263" s="16"/>
    </row>
    <row r="1264" spans="30:30" x14ac:dyDescent="0.3">
      <c r="AD1264" s="16"/>
    </row>
    <row r="1265" spans="30:30" x14ac:dyDescent="0.3">
      <c r="AD1265" s="16"/>
    </row>
    <row r="1266" spans="30:30" x14ac:dyDescent="0.3">
      <c r="AD1266" s="16"/>
    </row>
    <row r="1267" spans="30:30" x14ac:dyDescent="0.3">
      <c r="AD1267" s="16"/>
    </row>
    <row r="1268" spans="30:30" x14ac:dyDescent="0.3">
      <c r="AD1268" s="16"/>
    </row>
    <row r="1269" spans="30:30" x14ac:dyDescent="0.3">
      <c r="AD1269" s="16"/>
    </row>
    <row r="1270" spans="30:30" x14ac:dyDescent="0.3">
      <c r="AD1270" s="16"/>
    </row>
    <row r="1271" spans="30:30" x14ac:dyDescent="0.3">
      <c r="AD1271" s="16"/>
    </row>
    <row r="1272" spans="30:30" x14ac:dyDescent="0.3">
      <c r="AD1272" s="16"/>
    </row>
    <row r="1273" spans="30:30" x14ac:dyDescent="0.3">
      <c r="AD1273" s="16"/>
    </row>
    <row r="1274" spans="30:30" x14ac:dyDescent="0.3">
      <c r="AD1274" s="16"/>
    </row>
    <row r="1275" spans="30:30" x14ac:dyDescent="0.3">
      <c r="AD1275" s="16"/>
    </row>
    <row r="1276" spans="30:30" x14ac:dyDescent="0.3">
      <c r="AD1276" s="16"/>
    </row>
    <row r="1277" spans="30:30" x14ac:dyDescent="0.3">
      <c r="AD1277" s="16"/>
    </row>
    <row r="1278" spans="30:30" x14ac:dyDescent="0.3">
      <c r="AD1278" s="16"/>
    </row>
    <row r="1279" spans="30:30" x14ac:dyDescent="0.3">
      <c r="AD1279" s="16"/>
    </row>
    <row r="1280" spans="30:30" x14ac:dyDescent="0.3">
      <c r="AD1280" s="16"/>
    </row>
    <row r="1281" spans="30:30" x14ac:dyDescent="0.3">
      <c r="AD1281" s="16"/>
    </row>
    <row r="1282" spans="30:30" x14ac:dyDescent="0.3">
      <c r="AD1282" s="16"/>
    </row>
    <row r="1283" spans="30:30" x14ac:dyDescent="0.3">
      <c r="AD1283" s="16"/>
    </row>
    <row r="1284" spans="30:30" x14ac:dyDescent="0.3">
      <c r="AD1284" s="16"/>
    </row>
    <row r="1285" spans="30:30" x14ac:dyDescent="0.3">
      <c r="AD1285" s="16"/>
    </row>
    <row r="1286" spans="30:30" x14ac:dyDescent="0.3">
      <c r="AD1286" s="16"/>
    </row>
    <row r="1287" spans="30:30" x14ac:dyDescent="0.3">
      <c r="AD1287" s="16"/>
    </row>
    <row r="1288" spans="30:30" x14ac:dyDescent="0.3">
      <c r="AD1288" s="16"/>
    </row>
    <row r="1289" spans="30:30" x14ac:dyDescent="0.3">
      <c r="AD1289" s="16"/>
    </row>
    <row r="1290" spans="30:30" x14ac:dyDescent="0.3">
      <c r="AD1290" s="16"/>
    </row>
    <row r="1291" spans="30:30" x14ac:dyDescent="0.3">
      <c r="AD1291" s="16"/>
    </row>
    <row r="1292" spans="30:30" x14ac:dyDescent="0.3">
      <c r="AD1292" s="16"/>
    </row>
    <row r="1293" spans="30:30" x14ac:dyDescent="0.3">
      <c r="AD1293" s="16"/>
    </row>
    <row r="1294" spans="30:30" x14ac:dyDescent="0.3">
      <c r="AD1294" s="16"/>
    </row>
    <row r="1295" spans="30:30" x14ac:dyDescent="0.3">
      <c r="AD1295" s="16"/>
    </row>
    <row r="1296" spans="30:30" x14ac:dyDescent="0.3">
      <c r="AD1296" s="16"/>
    </row>
    <row r="1297" spans="30:30" x14ac:dyDescent="0.3">
      <c r="AD1297" s="16"/>
    </row>
    <row r="1298" spans="30:30" x14ac:dyDescent="0.3">
      <c r="AD1298" s="16"/>
    </row>
    <row r="1299" spans="30:30" x14ac:dyDescent="0.3">
      <c r="AD1299" s="16"/>
    </row>
    <row r="1300" spans="30:30" x14ac:dyDescent="0.3">
      <c r="AD1300" s="16"/>
    </row>
    <row r="1301" spans="30:30" x14ac:dyDescent="0.3">
      <c r="AD1301" s="16"/>
    </row>
    <row r="1302" spans="30:30" x14ac:dyDescent="0.3">
      <c r="AD1302" s="16"/>
    </row>
    <row r="1303" spans="30:30" x14ac:dyDescent="0.3">
      <c r="AD1303" s="16"/>
    </row>
    <row r="1304" spans="30:30" x14ac:dyDescent="0.3">
      <c r="AD1304" s="16"/>
    </row>
    <row r="1305" spans="30:30" x14ac:dyDescent="0.3">
      <c r="AD1305" s="16"/>
    </row>
    <row r="1306" spans="30:30" x14ac:dyDescent="0.3">
      <c r="AD1306" s="16"/>
    </row>
    <row r="1307" spans="30:30" x14ac:dyDescent="0.3">
      <c r="AD1307" s="16"/>
    </row>
    <row r="1308" spans="30:30" x14ac:dyDescent="0.3">
      <c r="AD1308" s="16"/>
    </row>
    <row r="1309" spans="30:30" x14ac:dyDescent="0.3">
      <c r="AD1309" s="16"/>
    </row>
    <row r="1310" spans="30:30" x14ac:dyDescent="0.3">
      <c r="AD1310" s="16"/>
    </row>
    <row r="1311" spans="30:30" x14ac:dyDescent="0.3">
      <c r="AD1311" s="16"/>
    </row>
    <row r="1312" spans="30:30" x14ac:dyDescent="0.3">
      <c r="AD1312" s="16"/>
    </row>
    <row r="1313" spans="30:30" x14ac:dyDescent="0.3">
      <c r="AD1313" s="16"/>
    </row>
    <row r="1314" spans="30:30" x14ac:dyDescent="0.3">
      <c r="AD1314" s="16"/>
    </row>
    <row r="1315" spans="30:30" x14ac:dyDescent="0.3">
      <c r="AD1315" s="16"/>
    </row>
    <row r="1316" spans="30:30" x14ac:dyDescent="0.3">
      <c r="AD1316" s="16"/>
    </row>
    <row r="1317" spans="30:30" x14ac:dyDescent="0.3">
      <c r="AD1317" s="16"/>
    </row>
    <row r="1318" spans="30:30" x14ac:dyDescent="0.3">
      <c r="AD1318" s="16"/>
    </row>
    <row r="1319" spans="30:30" x14ac:dyDescent="0.3">
      <c r="AD1319" s="16"/>
    </row>
    <row r="1320" spans="30:30" x14ac:dyDescent="0.3">
      <c r="AD1320" s="16"/>
    </row>
    <row r="1321" spans="30:30" x14ac:dyDescent="0.3">
      <c r="AD1321" s="16"/>
    </row>
    <row r="1322" spans="30:30" x14ac:dyDescent="0.3">
      <c r="AD1322" s="16"/>
    </row>
    <row r="1323" spans="30:30" x14ac:dyDescent="0.3">
      <c r="AD1323" s="16"/>
    </row>
    <row r="1324" spans="30:30" x14ac:dyDescent="0.3">
      <c r="AD1324" s="16"/>
    </row>
    <row r="1325" spans="30:30" x14ac:dyDescent="0.3">
      <c r="AD1325" s="16"/>
    </row>
    <row r="1326" spans="30:30" x14ac:dyDescent="0.3">
      <c r="AD1326" s="16"/>
    </row>
    <row r="1327" spans="30:30" x14ac:dyDescent="0.3">
      <c r="AD1327" s="16"/>
    </row>
    <row r="1328" spans="30:30" x14ac:dyDescent="0.3">
      <c r="AD1328" s="16"/>
    </row>
    <row r="1329" spans="30:30" x14ac:dyDescent="0.3">
      <c r="AD1329" s="16"/>
    </row>
    <row r="1330" spans="30:30" x14ac:dyDescent="0.3">
      <c r="AD1330" s="16"/>
    </row>
    <row r="1331" spans="30:30" x14ac:dyDescent="0.3">
      <c r="AD1331" s="16"/>
    </row>
    <row r="1332" spans="30:30" x14ac:dyDescent="0.3">
      <c r="AD1332" s="16"/>
    </row>
    <row r="1333" spans="30:30" x14ac:dyDescent="0.3">
      <c r="AD1333" s="16"/>
    </row>
    <row r="1334" spans="30:30" x14ac:dyDescent="0.3">
      <c r="AD1334" s="16"/>
    </row>
    <row r="1335" spans="30:30" x14ac:dyDescent="0.3">
      <c r="AD1335" s="16"/>
    </row>
    <row r="1336" spans="30:30" x14ac:dyDescent="0.3">
      <c r="AD1336" s="16"/>
    </row>
    <row r="1337" spans="30:30" x14ac:dyDescent="0.3">
      <c r="AD1337" s="16"/>
    </row>
    <row r="1338" spans="30:30" x14ac:dyDescent="0.3">
      <c r="AD1338" s="16"/>
    </row>
    <row r="1339" spans="30:30" x14ac:dyDescent="0.3">
      <c r="AD1339" s="16"/>
    </row>
    <row r="1340" spans="30:30" x14ac:dyDescent="0.3">
      <c r="AD1340" s="16"/>
    </row>
    <row r="1341" spans="30:30" x14ac:dyDescent="0.3">
      <c r="AD1341" s="16"/>
    </row>
    <row r="1342" spans="30:30" x14ac:dyDescent="0.3">
      <c r="AD1342" s="16"/>
    </row>
    <row r="1343" spans="30:30" x14ac:dyDescent="0.3">
      <c r="AD1343" s="16"/>
    </row>
    <row r="1344" spans="30:30" x14ac:dyDescent="0.3">
      <c r="AD1344" s="16"/>
    </row>
    <row r="1345" spans="30:30" x14ac:dyDescent="0.3">
      <c r="AD1345" s="16"/>
    </row>
    <row r="1346" spans="30:30" x14ac:dyDescent="0.3">
      <c r="AD1346" s="16"/>
    </row>
    <row r="1347" spans="30:30" x14ac:dyDescent="0.3">
      <c r="AD1347" s="16"/>
    </row>
    <row r="1348" spans="30:30" x14ac:dyDescent="0.3">
      <c r="AD1348" s="16"/>
    </row>
    <row r="1349" spans="30:30" x14ac:dyDescent="0.3">
      <c r="AD1349" s="16"/>
    </row>
    <row r="1350" spans="30:30" x14ac:dyDescent="0.3">
      <c r="AD1350" s="16"/>
    </row>
    <row r="1351" spans="30:30" x14ac:dyDescent="0.3">
      <c r="AD1351" s="16"/>
    </row>
    <row r="1352" spans="30:30" x14ac:dyDescent="0.3">
      <c r="AD1352" s="16"/>
    </row>
    <row r="1353" spans="30:30" x14ac:dyDescent="0.3">
      <c r="AD1353" s="16"/>
    </row>
    <row r="1354" spans="30:30" x14ac:dyDescent="0.3">
      <c r="AD1354" s="16"/>
    </row>
    <row r="1355" spans="30:30" x14ac:dyDescent="0.3">
      <c r="AD1355" s="16"/>
    </row>
    <row r="1356" spans="30:30" x14ac:dyDescent="0.3">
      <c r="AD1356" s="16"/>
    </row>
    <row r="1357" spans="30:30" x14ac:dyDescent="0.3">
      <c r="AD1357" s="16"/>
    </row>
    <row r="1358" spans="30:30" x14ac:dyDescent="0.3">
      <c r="AD1358" s="16"/>
    </row>
    <row r="1359" spans="30:30" x14ac:dyDescent="0.3">
      <c r="AD1359" s="16"/>
    </row>
    <row r="1360" spans="30:30" x14ac:dyDescent="0.3">
      <c r="AD1360" s="16"/>
    </row>
    <row r="1361" spans="30:30" x14ac:dyDescent="0.3">
      <c r="AD1361" s="16"/>
    </row>
    <row r="1362" spans="30:30" x14ac:dyDescent="0.3">
      <c r="AD1362" s="16"/>
    </row>
    <row r="1363" spans="30:30" x14ac:dyDescent="0.3">
      <c r="AD1363" s="16"/>
    </row>
    <row r="1364" spans="30:30" x14ac:dyDescent="0.3">
      <c r="AD1364" s="16"/>
    </row>
    <row r="1365" spans="30:30" x14ac:dyDescent="0.3">
      <c r="AD1365" s="16"/>
    </row>
    <row r="1366" spans="30:30" x14ac:dyDescent="0.3">
      <c r="AD1366" s="16"/>
    </row>
    <row r="1367" spans="30:30" x14ac:dyDescent="0.3">
      <c r="AD1367" s="16"/>
    </row>
    <row r="1368" spans="30:30" x14ac:dyDescent="0.3">
      <c r="AD1368" s="16"/>
    </row>
    <row r="1369" spans="30:30" x14ac:dyDescent="0.3">
      <c r="AD1369" s="16"/>
    </row>
    <row r="1370" spans="30:30" x14ac:dyDescent="0.3">
      <c r="AD1370" s="16"/>
    </row>
    <row r="1371" spans="30:30" x14ac:dyDescent="0.3">
      <c r="AD1371" s="16"/>
    </row>
    <row r="1372" spans="30:30" x14ac:dyDescent="0.3">
      <c r="AD1372" s="16"/>
    </row>
    <row r="1373" spans="30:30" x14ac:dyDescent="0.3">
      <c r="AD1373" s="16"/>
    </row>
    <row r="1374" spans="30:30" x14ac:dyDescent="0.3">
      <c r="AD1374" s="16"/>
    </row>
    <row r="1375" spans="30:30" x14ac:dyDescent="0.3">
      <c r="AD1375" s="16"/>
    </row>
    <row r="1376" spans="30:30" x14ac:dyDescent="0.3">
      <c r="AD1376" s="16"/>
    </row>
    <row r="1377" spans="30:30" x14ac:dyDescent="0.3">
      <c r="AD1377" s="16"/>
    </row>
    <row r="1378" spans="30:30" x14ac:dyDescent="0.3">
      <c r="AD1378" s="16"/>
    </row>
    <row r="1379" spans="30:30" x14ac:dyDescent="0.3">
      <c r="AD1379" s="16"/>
    </row>
    <row r="1380" spans="30:30" x14ac:dyDescent="0.3">
      <c r="AD1380" s="16"/>
    </row>
    <row r="1381" spans="30:30" x14ac:dyDescent="0.3">
      <c r="AD1381" s="16"/>
    </row>
    <row r="1382" spans="30:30" x14ac:dyDescent="0.3">
      <c r="AD1382" s="16"/>
    </row>
    <row r="1383" spans="30:30" x14ac:dyDescent="0.3">
      <c r="AD1383" s="16"/>
    </row>
    <row r="1384" spans="30:30" x14ac:dyDescent="0.3">
      <c r="AD1384" s="16"/>
    </row>
    <row r="1385" spans="30:30" x14ac:dyDescent="0.3">
      <c r="AD1385" s="16"/>
    </row>
    <row r="1386" spans="30:30" x14ac:dyDescent="0.3">
      <c r="AD1386" s="16"/>
    </row>
    <row r="1387" spans="30:30" x14ac:dyDescent="0.3">
      <c r="AD1387" s="16"/>
    </row>
    <row r="1388" spans="30:30" x14ac:dyDescent="0.3">
      <c r="AD1388" s="16"/>
    </row>
    <row r="1389" spans="30:30" x14ac:dyDescent="0.3">
      <c r="AD1389" s="16"/>
    </row>
    <row r="1390" spans="30:30" x14ac:dyDescent="0.3">
      <c r="AD1390" s="16"/>
    </row>
    <row r="1391" spans="30:30" x14ac:dyDescent="0.3">
      <c r="AD1391" s="16"/>
    </row>
    <row r="1392" spans="30:30" x14ac:dyDescent="0.3">
      <c r="AD1392" s="16"/>
    </row>
    <row r="1393" spans="30:30" x14ac:dyDescent="0.3">
      <c r="AD1393" s="16"/>
    </row>
    <row r="1394" spans="30:30" x14ac:dyDescent="0.3">
      <c r="AD1394" s="16"/>
    </row>
    <row r="1395" spans="30:30" x14ac:dyDescent="0.3">
      <c r="AD1395" s="16"/>
    </row>
    <row r="1396" spans="30:30" x14ac:dyDescent="0.3">
      <c r="AD1396" s="16"/>
    </row>
  </sheetData>
  <mergeCells count="18">
    <mergeCell ref="A93:X93"/>
    <mergeCell ref="A256:X256"/>
    <mergeCell ref="A398:X398"/>
    <mergeCell ref="A35:X35"/>
    <mergeCell ref="A1:V1"/>
    <mergeCell ref="A2:A3"/>
    <mergeCell ref="B2:B3"/>
    <mergeCell ref="C2:D2"/>
    <mergeCell ref="A4:G4"/>
    <mergeCell ref="A62:G62"/>
    <mergeCell ref="A228:X228"/>
    <mergeCell ref="A248:G248"/>
    <mergeCell ref="A264:G264"/>
    <mergeCell ref="A41:X41"/>
    <mergeCell ref="A102:X102"/>
    <mergeCell ref="A111:G111"/>
    <mergeCell ref="A157:X157"/>
    <mergeCell ref="A197:G197"/>
  </mergeCells>
  <conditionalFormatting sqref="Z1:Z448">
    <cfRule type="cellIs" dxfId="19" priority="2" operator="lessThan">
      <formula>-5</formula>
    </cfRule>
    <cfRule type="cellIs" dxfId="18" priority="3" operator="greaterThan">
      <formula>10</formula>
    </cfRule>
    <cfRule type="cellIs" dxfId="17" priority="5" operator="greaterThan">
      <formula>5</formula>
    </cfRule>
    <cfRule type="cellIs" dxfId="16" priority="6" operator="lessThan">
      <formula>-10</formula>
    </cfRule>
  </conditionalFormatting>
  <conditionalFormatting sqref="Z450:Z1048576">
    <cfRule type="cellIs" dxfId="15" priority="170" operator="lessThan">
      <formula>-5</formula>
    </cfRule>
    <cfRule type="cellIs" dxfId="14" priority="171" operator="greaterThan">
      <formula>10</formula>
    </cfRule>
    <cfRule type="cellIs" dxfId="13" priority="172" operator="greaterThan">
      <formula>10</formula>
    </cfRule>
    <cfRule type="cellIs" dxfId="12" priority="173" operator="greaterThan">
      <formula>5</formula>
    </cfRule>
    <cfRule type="cellIs" dxfId="11" priority="174" operator="lessThan">
      <formula>-10</formula>
    </cfRule>
  </conditionalFormatting>
  <conditionalFormatting sqref="Z1:AA448">
    <cfRule type="cellIs" dxfId="10" priority="4" operator="greaterThan">
      <formula>10</formula>
    </cfRule>
  </conditionalFormatting>
  <conditionalFormatting sqref="AA1:AA448">
    <cfRule type="cellIs" dxfId="9" priority="1" operator="lessThan">
      <formula>-5</formula>
    </cfRule>
  </conditionalFormatting>
  <conditionalFormatting sqref="AA450:AA1048576">
    <cfRule type="cellIs" dxfId="8" priority="168" operator="lessThan">
      <formula>-5</formula>
    </cfRule>
    <cfRule type="cellIs" dxfId="7" priority="169" operator="greaterThan">
      <formula>10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A27E-92D4-45E3-B069-B60BCD158EFE}">
  <dimension ref="A1:AC78"/>
  <sheetViews>
    <sheetView zoomScale="59" zoomScaleNormal="59" workbookViewId="0">
      <selection activeCell="J40" sqref="J40"/>
    </sheetView>
  </sheetViews>
  <sheetFormatPr defaultRowHeight="14.4" x14ac:dyDescent="0.3"/>
  <cols>
    <col min="1" max="1" width="20.6640625" bestFit="1" customWidth="1"/>
    <col min="2" max="2" width="13.5546875" bestFit="1" customWidth="1"/>
    <col min="3" max="3" width="10.5546875" bestFit="1" customWidth="1"/>
    <col min="17" max="17" width="10.44140625" bestFit="1" customWidth="1"/>
    <col min="19" max="19" width="10.44140625" bestFit="1" customWidth="1"/>
    <col min="21" max="21" width="11.77734375" bestFit="1" customWidth="1"/>
    <col min="25" max="25" width="14.44140625" bestFit="1" customWidth="1"/>
    <col min="26" max="28" width="8.88671875" customWidth="1"/>
    <col min="29" max="29" width="10.5546875" bestFit="1" customWidth="1"/>
  </cols>
  <sheetData>
    <row r="1" spans="1:29" x14ac:dyDescent="0.3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16"/>
      <c r="X1" s="16"/>
      <c r="AC1" s="21"/>
    </row>
    <row r="2" spans="1:29" x14ac:dyDescent="0.3">
      <c r="A2" s="35" t="s">
        <v>0</v>
      </c>
      <c r="B2" s="37" t="s">
        <v>1</v>
      </c>
      <c r="C2" s="39" t="s">
        <v>2</v>
      </c>
      <c r="D2" s="39"/>
      <c r="E2" s="5"/>
      <c r="F2" s="5"/>
      <c r="G2" s="6" t="s">
        <v>3</v>
      </c>
      <c r="H2" s="7"/>
      <c r="I2" s="7"/>
      <c r="J2" s="7"/>
      <c r="K2" s="7"/>
      <c r="L2" s="7"/>
      <c r="M2" s="7"/>
      <c r="N2" s="7"/>
      <c r="O2" s="7"/>
      <c r="P2" s="5"/>
      <c r="Q2" s="6" t="s">
        <v>4</v>
      </c>
      <c r="R2" s="7"/>
      <c r="S2" s="7"/>
      <c r="T2" s="7"/>
      <c r="U2" s="7"/>
      <c r="V2" s="7"/>
      <c r="W2" s="16"/>
      <c r="X2" s="16"/>
      <c r="AC2" s="21"/>
    </row>
    <row r="3" spans="1:29" ht="25.8" customHeight="1" x14ac:dyDescent="0.3">
      <c r="A3" s="36"/>
      <c r="B3" s="38"/>
      <c r="C3" s="4" t="s">
        <v>5</v>
      </c>
      <c r="D3" s="4" t="s">
        <v>6</v>
      </c>
      <c r="E3" s="4" t="s">
        <v>7</v>
      </c>
      <c r="F3" s="4" t="s">
        <v>26</v>
      </c>
      <c r="G3" s="4" t="s">
        <v>8</v>
      </c>
      <c r="H3" s="4" t="s">
        <v>120</v>
      </c>
      <c r="I3" s="4" t="s">
        <v>10</v>
      </c>
      <c r="J3" s="4" t="s">
        <v>120</v>
      </c>
      <c r="K3" s="3" t="s">
        <v>11</v>
      </c>
      <c r="L3" s="4" t="s">
        <v>18</v>
      </c>
      <c r="M3" s="4" t="s">
        <v>120</v>
      </c>
      <c r="N3" s="4" t="s">
        <v>12</v>
      </c>
      <c r="O3" s="4" t="s">
        <v>120</v>
      </c>
      <c r="P3" s="4"/>
      <c r="Q3" s="4" t="s">
        <v>8</v>
      </c>
      <c r="R3" s="4" t="s">
        <v>9</v>
      </c>
      <c r="S3" s="4" t="s">
        <v>10</v>
      </c>
      <c r="T3" s="4" t="s">
        <v>9</v>
      </c>
      <c r="U3" s="4" t="s">
        <v>12</v>
      </c>
      <c r="V3" s="4" t="s">
        <v>9</v>
      </c>
      <c r="W3" s="14" t="s">
        <v>14</v>
      </c>
      <c r="X3" s="13" t="s">
        <v>9</v>
      </c>
      <c r="Y3" s="2" t="s">
        <v>121</v>
      </c>
      <c r="AC3" s="21" t="s">
        <v>27</v>
      </c>
    </row>
    <row r="4" spans="1:29" x14ac:dyDescent="0.3">
      <c r="A4" t="s">
        <v>81</v>
      </c>
      <c r="B4" t="s">
        <v>65</v>
      </c>
      <c r="C4" s="8">
        <v>1148.2508044770491</v>
      </c>
      <c r="D4" s="8">
        <f t="shared" ref="D4:D35" si="0">C4*F4</f>
        <v>212.84194331927745</v>
      </c>
      <c r="E4" s="11">
        <f t="shared" ref="E4:E35" si="1">1/F4</f>
        <v>5.3948520980876147</v>
      </c>
      <c r="F4" s="11">
        <v>0.1853618934899964</v>
      </c>
      <c r="G4" s="22">
        <v>0.39844433962104142</v>
      </c>
      <c r="H4" s="22">
        <v>2.1588905634015001</v>
      </c>
      <c r="I4" s="22">
        <v>5.3625476600246559E-2</v>
      </c>
      <c r="J4" s="22">
        <v>1.5968116270815103</v>
      </c>
      <c r="K4" s="22">
        <v>0.59464630635322235</v>
      </c>
      <c r="L4" s="1">
        <v>18.643087121496588</v>
      </c>
      <c r="M4" s="1">
        <v>1.6949094225806747</v>
      </c>
      <c r="N4" s="1">
        <v>5.3550691164441937E-2</v>
      </c>
      <c r="O4" s="1">
        <v>1.7799446391805513</v>
      </c>
      <c r="Q4" s="10">
        <v>340.5</v>
      </c>
      <c r="R4" s="10">
        <v>6.2</v>
      </c>
      <c r="S4" s="10">
        <v>336.8</v>
      </c>
      <c r="T4" s="10">
        <v>5.0999999999999996</v>
      </c>
      <c r="U4" s="10">
        <v>365.9</v>
      </c>
      <c r="V4" s="10">
        <v>39.799999999999997</v>
      </c>
      <c r="W4" s="10">
        <v>337.8</v>
      </c>
      <c r="X4" s="10">
        <v>4.9000000000000004</v>
      </c>
      <c r="Y4" s="8">
        <v>98.222111136969332</v>
      </c>
    </row>
    <row r="5" spans="1:29" x14ac:dyDescent="0.3">
      <c r="A5" t="s">
        <v>86</v>
      </c>
      <c r="B5" t="s">
        <v>65</v>
      </c>
      <c r="C5" s="8">
        <v>857.24745535698139</v>
      </c>
      <c r="D5" s="8">
        <f t="shared" si="0"/>
        <v>164.05006561562499</v>
      </c>
      <c r="E5" s="11">
        <f t="shared" si="1"/>
        <v>5.2255233921426276</v>
      </c>
      <c r="F5" s="11">
        <v>0.1913683902943871</v>
      </c>
      <c r="G5" s="22">
        <v>0.38990107553936049</v>
      </c>
      <c r="H5" s="22">
        <v>2.676870014686048</v>
      </c>
      <c r="I5" s="22">
        <v>5.3770049601452242E-2</v>
      </c>
      <c r="J5" s="22">
        <v>2.09525081978932</v>
      </c>
      <c r="K5" s="22">
        <v>0.44889008645055251</v>
      </c>
      <c r="L5" s="1">
        <v>18.665490811710061</v>
      </c>
      <c r="M5" s="1">
        <v>2.1221603667190161</v>
      </c>
      <c r="N5" s="1">
        <v>5.2587790109286207E-2</v>
      </c>
      <c r="O5" s="1">
        <v>2.5464330052340718</v>
      </c>
      <c r="Q5" s="10">
        <v>334.3</v>
      </c>
      <c r="R5" s="10">
        <v>7.3</v>
      </c>
      <c r="S5" s="10">
        <v>337.6</v>
      </c>
      <c r="T5" s="10">
        <v>6.4</v>
      </c>
      <c r="U5" s="10">
        <v>311.2</v>
      </c>
      <c r="V5" s="10">
        <v>55</v>
      </c>
      <c r="W5" s="10">
        <v>336.3</v>
      </c>
      <c r="X5" s="10">
        <v>5.8</v>
      </c>
      <c r="Y5" s="8">
        <v>116.4645962127239</v>
      </c>
    </row>
    <row r="6" spans="1:29" x14ac:dyDescent="0.3">
      <c r="A6" t="s">
        <v>83</v>
      </c>
      <c r="B6" t="s">
        <v>65</v>
      </c>
      <c r="C6" s="8">
        <v>1198.490276425933</v>
      </c>
      <c r="D6" s="8">
        <f t="shared" si="0"/>
        <v>219.0901730688845</v>
      </c>
      <c r="E6" s="11">
        <f t="shared" si="1"/>
        <v>5.4703059458952259</v>
      </c>
      <c r="F6" s="11">
        <v>0.1828051319049849</v>
      </c>
      <c r="G6" s="22">
        <v>0.39528342629534508</v>
      </c>
      <c r="H6" s="22">
        <v>2.1343598729020981</v>
      </c>
      <c r="I6" s="22">
        <v>5.3960110487167853E-2</v>
      </c>
      <c r="J6" s="22">
        <v>1.9131013169372595</v>
      </c>
      <c r="K6" s="22">
        <v>0.46014293247115529</v>
      </c>
      <c r="L6" s="1">
        <v>18.58118114459813</v>
      </c>
      <c r="M6" s="1">
        <v>2.1027861964230161</v>
      </c>
      <c r="N6" s="1">
        <v>5.3077960848781601E-2</v>
      </c>
      <c r="O6" s="1">
        <v>2.1278084643260939</v>
      </c>
      <c r="Q6" s="10">
        <v>338.2</v>
      </c>
      <c r="R6" s="10">
        <v>6.2</v>
      </c>
      <c r="S6" s="10">
        <v>338.8</v>
      </c>
      <c r="T6" s="10">
        <v>6.5</v>
      </c>
      <c r="U6" s="10">
        <v>334.4</v>
      </c>
      <c r="V6" s="10">
        <v>48.6</v>
      </c>
      <c r="W6" s="10">
        <v>338.5</v>
      </c>
      <c r="X6" s="10">
        <v>5.4</v>
      </c>
      <c r="Y6" s="8">
        <v>106.7708755779219</v>
      </c>
    </row>
    <row r="7" spans="1:29" x14ac:dyDescent="0.3">
      <c r="A7" t="s">
        <v>110</v>
      </c>
      <c r="B7" t="s">
        <v>65</v>
      </c>
      <c r="C7" s="8">
        <v>554.10535610594718</v>
      </c>
      <c r="D7" s="8">
        <f t="shared" si="0"/>
        <v>54.318176501898826</v>
      </c>
      <c r="E7" s="11">
        <f t="shared" si="1"/>
        <v>10.201103788647563</v>
      </c>
      <c r="F7" s="11">
        <v>9.8028607562336889E-2</v>
      </c>
      <c r="G7" s="22">
        <v>0.40113220727027832</v>
      </c>
      <c r="H7" s="22">
        <v>2.585233453180352</v>
      </c>
      <c r="I7" s="22">
        <v>5.3966764723802303E-2</v>
      </c>
      <c r="J7" s="22">
        <v>1.6513136670868167</v>
      </c>
      <c r="K7" s="22">
        <v>0.38623888815917018</v>
      </c>
      <c r="L7" s="1">
        <v>18.545064822766552</v>
      </c>
      <c r="M7" s="1">
        <v>1.6637806682666425</v>
      </c>
      <c r="N7" s="1">
        <v>5.3949052831635792E-2</v>
      </c>
      <c r="O7" s="1">
        <v>2.5066450386374899</v>
      </c>
      <c r="Q7" s="10">
        <v>342.4</v>
      </c>
      <c r="R7" s="10">
        <v>7.4</v>
      </c>
      <c r="S7" s="10">
        <v>338.8</v>
      </c>
      <c r="T7" s="10">
        <v>5.2</v>
      </c>
      <c r="U7" s="10">
        <v>366.9</v>
      </c>
      <c r="V7" s="10">
        <v>54.4</v>
      </c>
      <c r="W7" s="10">
        <v>339.7</v>
      </c>
      <c r="X7" s="10">
        <v>4.9000000000000004</v>
      </c>
      <c r="Y7" s="8">
        <v>96.821723748349868</v>
      </c>
    </row>
    <row r="8" spans="1:29" x14ac:dyDescent="0.3">
      <c r="A8" t="s">
        <v>84</v>
      </c>
      <c r="B8" t="s">
        <v>65</v>
      </c>
      <c r="C8" s="8">
        <v>908.01069022363049</v>
      </c>
      <c r="D8" s="8">
        <f t="shared" si="0"/>
        <v>183.64093519818016</v>
      </c>
      <c r="E8" s="11">
        <f t="shared" si="1"/>
        <v>4.9444895782290086</v>
      </c>
      <c r="F8" s="11">
        <v>0.2022453448790916</v>
      </c>
      <c r="G8" s="22">
        <v>0.395172917549793</v>
      </c>
      <c r="H8" s="22">
        <v>3.1307824058629299</v>
      </c>
      <c r="I8" s="22">
        <v>5.3975409150273213E-2</v>
      </c>
      <c r="J8" s="22">
        <v>2.8714688769000278</v>
      </c>
      <c r="K8" s="22">
        <v>0.49790325368205529</v>
      </c>
      <c r="L8" s="1">
        <v>18.70029893204233</v>
      </c>
      <c r="M8" s="1">
        <v>2.8137204199877401</v>
      </c>
      <c r="N8" s="1">
        <v>5.3078110198845917E-2</v>
      </c>
      <c r="O8" s="1">
        <v>2.741493574683068</v>
      </c>
      <c r="Q8" s="10">
        <v>338.2</v>
      </c>
      <c r="R8" s="10">
        <v>9</v>
      </c>
      <c r="S8" s="10">
        <v>338.9</v>
      </c>
      <c r="T8" s="10">
        <v>9.1</v>
      </c>
      <c r="U8" s="10">
        <v>333</v>
      </c>
      <c r="V8" s="10">
        <v>67.099999999999994</v>
      </c>
      <c r="W8" s="10">
        <v>338.5</v>
      </c>
      <c r="X8" s="10">
        <v>7.8</v>
      </c>
      <c r="Y8" s="8">
        <v>110.36812559292019</v>
      </c>
    </row>
    <row r="9" spans="1:29" x14ac:dyDescent="0.3">
      <c r="A9" t="s">
        <v>79</v>
      </c>
      <c r="B9" t="s">
        <v>65</v>
      </c>
      <c r="C9" s="8">
        <v>1108.4987286416131</v>
      </c>
      <c r="D9" s="8">
        <f t="shared" si="0"/>
        <v>199.90024985901741</v>
      </c>
      <c r="E9" s="11">
        <f t="shared" si="1"/>
        <v>5.5452593452154169</v>
      </c>
      <c r="F9" s="11">
        <v>0.18033421662466051</v>
      </c>
      <c r="G9" s="22">
        <v>0.38892553316811052</v>
      </c>
      <c r="H9" s="22">
        <v>2.2209123095027259</v>
      </c>
      <c r="I9" s="22">
        <v>5.4085257294731362E-2</v>
      </c>
      <c r="J9" s="22">
        <v>1.6653166796518106</v>
      </c>
      <c r="K9" s="22">
        <v>0.63547302759215263</v>
      </c>
      <c r="L9" s="1">
        <v>18.51332482006508</v>
      </c>
      <c r="M9" s="1">
        <v>1.6909640407262903</v>
      </c>
      <c r="N9" s="1">
        <v>5.2041645761440762E-2</v>
      </c>
      <c r="O9" s="1">
        <v>1.735705193584719</v>
      </c>
      <c r="Q9" s="10">
        <v>333.6</v>
      </c>
      <c r="R9" s="10">
        <v>6.1</v>
      </c>
      <c r="S9" s="10">
        <v>339.6</v>
      </c>
      <c r="T9" s="10">
        <v>5.2</v>
      </c>
      <c r="U9" s="10">
        <v>291.8</v>
      </c>
      <c r="V9" s="10">
        <v>38.1</v>
      </c>
      <c r="W9" s="10">
        <v>337.9</v>
      </c>
      <c r="X9" s="10">
        <v>5</v>
      </c>
      <c r="Y9" s="8">
        <v>122.80519408601521</v>
      </c>
    </row>
    <row r="10" spans="1:29" x14ac:dyDescent="0.3">
      <c r="A10" t="s">
        <v>91</v>
      </c>
      <c r="B10" t="s">
        <v>65</v>
      </c>
      <c r="C10" s="8">
        <v>1066.3641458172681</v>
      </c>
      <c r="D10" s="8">
        <f t="shared" si="0"/>
        <v>196.23908519681495</v>
      </c>
      <c r="E10" s="11">
        <f t="shared" si="1"/>
        <v>5.4340048759795971</v>
      </c>
      <c r="F10" s="11">
        <v>0.18402633468740279</v>
      </c>
      <c r="G10" s="22">
        <v>0.39433692597530462</v>
      </c>
      <c r="H10" s="22">
        <v>2.3148715794071939</v>
      </c>
      <c r="I10" s="22">
        <v>5.4201508630397202E-2</v>
      </c>
      <c r="J10" s="22">
        <v>1.8023121096145636</v>
      </c>
      <c r="K10" s="22">
        <v>0.55538529288654115</v>
      </c>
      <c r="L10" s="1">
        <v>18.478231972470081</v>
      </c>
      <c r="M10" s="1">
        <v>1.8318773151476904</v>
      </c>
      <c r="N10" s="1">
        <v>5.2517185784470788E-2</v>
      </c>
      <c r="O10" s="1">
        <v>2.0073943616871199</v>
      </c>
      <c r="Q10" s="10">
        <v>337.5</v>
      </c>
      <c r="R10" s="10">
        <v>6.8</v>
      </c>
      <c r="S10" s="10">
        <v>340.3</v>
      </c>
      <c r="T10" s="10">
        <v>5.8</v>
      </c>
      <c r="U10" s="10">
        <v>318.60000000000002</v>
      </c>
      <c r="V10" s="10">
        <v>45.4</v>
      </c>
      <c r="W10" s="10">
        <v>339.3</v>
      </c>
      <c r="X10" s="10">
        <v>5.5</v>
      </c>
      <c r="Y10" s="8">
        <v>114.64145061815969</v>
      </c>
    </row>
    <row r="11" spans="1:29" x14ac:dyDescent="0.3">
      <c r="A11" t="s">
        <v>88</v>
      </c>
      <c r="B11" t="s">
        <v>65</v>
      </c>
      <c r="C11" s="8">
        <v>1236.6128355397141</v>
      </c>
      <c r="D11" s="8">
        <f t="shared" si="0"/>
        <v>207.91315902000491</v>
      </c>
      <c r="E11" s="11">
        <f t="shared" si="1"/>
        <v>5.9477372253322844</v>
      </c>
      <c r="F11" s="11">
        <v>0.16813116688155849</v>
      </c>
      <c r="G11" s="22">
        <v>0.38380011650796192</v>
      </c>
      <c r="H11" s="22">
        <v>3.5375338820497921</v>
      </c>
      <c r="I11" s="22">
        <v>5.4215237338158251E-2</v>
      </c>
      <c r="J11" s="22">
        <v>3.020688449652174</v>
      </c>
      <c r="K11" s="22">
        <v>0.64235018916033382</v>
      </c>
      <c r="L11" s="1">
        <v>18.618579544714422</v>
      </c>
      <c r="M11" s="1">
        <v>3.7111028965062038</v>
      </c>
      <c r="N11" s="1">
        <v>5.1467859544028619E-2</v>
      </c>
      <c r="O11" s="1">
        <v>2.915777196527114</v>
      </c>
      <c r="Q11" s="10">
        <v>329.8</v>
      </c>
      <c r="R11" s="10">
        <v>9.9</v>
      </c>
      <c r="S11" s="10">
        <v>340.4</v>
      </c>
      <c r="T11" s="10">
        <v>9.6999999999999993</v>
      </c>
      <c r="U11" s="10">
        <v>256.10000000000002</v>
      </c>
      <c r="V11" s="10">
        <v>64.3</v>
      </c>
      <c r="W11" s="10">
        <v>335.3</v>
      </c>
      <c r="X11" s="10">
        <v>8.8000000000000007</v>
      </c>
      <c r="Y11" s="8">
        <v>139.96643595418641</v>
      </c>
    </row>
    <row r="12" spans="1:29" x14ac:dyDescent="0.3">
      <c r="A12" t="s">
        <v>114</v>
      </c>
      <c r="B12" t="s">
        <v>65</v>
      </c>
      <c r="C12" s="8">
        <v>1135.562717011891</v>
      </c>
      <c r="D12" s="8">
        <f t="shared" si="0"/>
        <v>200.73653701409592</v>
      </c>
      <c r="E12" s="11">
        <f t="shared" si="1"/>
        <v>5.6569807066670217</v>
      </c>
      <c r="F12" s="11">
        <v>0.17677274359826831</v>
      </c>
      <c r="G12" s="22">
        <v>0.39177206584124902</v>
      </c>
      <c r="H12" s="22">
        <v>2.0558788620041679</v>
      </c>
      <c r="I12" s="22">
        <v>5.4260085705687112E-2</v>
      </c>
      <c r="J12" s="22">
        <v>1.7039304742085373</v>
      </c>
      <c r="K12" s="22">
        <v>0.60367377910595665</v>
      </c>
      <c r="L12" s="1">
        <v>18.4631311867739</v>
      </c>
      <c r="M12" s="1">
        <v>1.87101060790575</v>
      </c>
      <c r="N12" s="1">
        <v>5.239970215038843E-2</v>
      </c>
      <c r="O12" s="1">
        <v>1.7796644645464657</v>
      </c>
      <c r="Q12" s="10">
        <v>335.7</v>
      </c>
      <c r="R12" s="10">
        <v>5.6</v>
      </c>
      <c r="S12" s="10">
        <v>340.6</v>
      </c>
      <c r="T12" s="10">
        <v>5.9</v>
      </c>
      <c r="U12" s="10">
        <v>301.60000000000002</v>
      </c>
      <c r="V12" s="10">
        <v>38.200000000000003</v>
      </c>
      <c r="W12" s="10">
        <v>337.9</v>
      </c>
      <c r="X12" s="10">
        <v>5.0999999999999996</v>
      </c>
      <c r="Y12" s="8">
        <v>116.44394223076949</v>
      </c>
    </row>
    <row r="13" spans="1:29" x14ac:dyDescent="0.3">
      <c r="A13" t="s">
        <v>90</v>
      </c>
      <c r="B13" t="s">
        <v>65</v>
      </c>
      <c r="C13" s="8">
        <v>1075.9717905953919</v>
      </c>
      <c r="D13" s="8">
        <f t="shared" si="0"/>
        <v>190.99150370691464</v>
      </c>
      <c r="E13" s="11">
        <f t="shared" si="1"/>
        <v>5.6336107612751229</v>
      </c>
      <c r="F13" s="11">
        <v>0.1775060511588589</v>
      </c>
      <c r="G13" s="22">
        <v>0.39434212214672298</v>
      </c>
      <c r="H13" s="22">
        <v>2.4268724743979</v>
      </c>
      <c r="I13" s="22">
        <v>5.4282707665383068E-2</v>
      </c>
      <c r="J13" s="22">
        <v>1.8710982779207448</v>
      </c>
      <c r="K13" s="22">
        <v>0.59312881878170176</v>
      </c>
      <c r="L13" s="1">
        <v>18.47502545215022</v>
      </c>
      <c r="M13" s="1">
        <v>2.1540908445851339</v>
      </c>
      <c r="N13" s="1">
        <v>5.2479029032528102E-2</v>
      </c>
      <c r="O13" s="1">
        <v>2.0097885037362579</v>
      </c>
      <c r="Q13" s="10">
        <v>337.5</v>
      </c>
      <c r="R13" s="10">
        <v>6.8</v>
      </c>
      <c r="S13" s="10">
        <v>340.7</v>
      </c>
      <c r="T13" s="10">
        <v>5.9</v>
      </c>
      <c r="U13" s="10">
        <v>315.2</v>
      </c>
      <c r="V13" s="10">
        <v>44</v>
      </c>
      <c r="W13" s="10">
        <v>339.7</v>
      </c>
      <c r="X13" s="10">
        <v>5.5</v>
      </c>
      <c r="Y13" s="8">
        <v>115.8072205064334</v>
      </c>
    </row>
    <row r="14" spans="1:29" x14ac:dyDescent="0.3">
      <c r="A14" t="s">
        <v>82</v>
      </c>
      <c r="B14" t="s">
        <v>65</v>
      </c>
      <c r="C14" s="8">
        <v>1141.995017656553</v>
      </c>
      <c r="D14" s="8">
        <f t="shared" si="0"/>
        <v>209.29421378771497</v>
      </c>
      <c r="E14" s="11">
        <f t="shared" si="1"/>
        <v>5.4564098882106089</v>
      </c>
      <c r="F14" s="11">
        <v>0.18327068905887181</v>
      </c>
      <c r="G14" s="22">
        <v>0.40064460024836313</v>
      </c>
      <c r="H14" s="22">
        <v>3.0881296678340959</v>
      </c>
      <c r="I14" s="22">
        <v>5.4313651178490477E-2</v>
      </c>
      <c r="J14" s="22">
        <v>1.9672385380553272</v>
      </c>
      <c r="K14" s="22">
        <v>0.18218332729985259</v>
      </c>
      <c r="L14" s="1">
        <v>18.395016434415059</v>
      </c>
      <c r="M14" s="1">
        <v>1.9032659849166063</v>
      </c>
      <c r="N14" s="1">
        <v>5.3245589482703949E-2</v>
      </c>
      <c r="O14" s="1">
        <v>3.4368551476336999</v>
      </c>
      <c r="Q14" s="10">
        <v>342.1</v>
      </c>
      <c r="R14" s="10">
        <v>8.5</v>
      </c>
      <c r="S14" s="10">
        <v>340.9</v>
      </c>
      <c r="T14" s="10">
        <v>6.5</v>
      </c>
      <c r="U14" s="10">
        <v>349.9</v>
      </c>
      <c r="V14" s="10">
        <v>72.900000000000006</v>
      </c>
      <c r="W14" s="10">
        <v>341.3</v>
      </c>
      <c r="X14" s="10">
        <v>5.6</v>
      </c>
      <c r="Y14" s="8">
        <v>106.3206908149329</v>
      </c>
    </row>
    <row r="15" spans="1:29" x14ac:dyDescent="0.3">
      <c r="A15" t="s">
        <v>115</v>
      </c>
      <c r="B15" t="s">
        <v>65</v>
      </c>
      <c r="C15" s="8">
        <v>1107.411592615274</v>
      </c>
      <c r="D15" s="8">
        <f t="shared" si="0"/>
        <v>202.90099513593847</v>
      </c>
      <c r="E15" s="11">
        <f t="shared" si="1"/>
        <v>5.4578913813278076</v>
      </c>
      <c r="F15" s="11">
        <v>0.18322094195958841</v>
      </c>
      <c r="G15" s="22">
        <v>0.39156062161045879</v>
      </c>
      <c r="H15" s="22">
        <v>2.2514401290893158</v>
      </c>
      <c r="I15" s="22">
        <v>5.429764819205752E-2</v>
      </c>
      <c r="J15" s="22">
        <v>1.5958956311593353</v>
      </c>
      <c r="K15" s="22">
        <v>0.50256306256800665</v>
      </c>
      <c r="L15" s="1">
        <v>18.43236296493118</v>
      </c>
      <c r="M15" s="1">
        <v>1.6587167857506311</v>
      </c>
      <c r="N15" s="1">
        <v>5.2344364644644793E-2</v>
      </c>
      <c r="O15" s="1">
        <v>2.0849008358860539</v>
      </c>
      <c r="Q15" s="10">
        <v>335.5</v>
      </c>
      <c r="R15" s="10">
        <v>6.2</v>
      </c>
      <c r="S15" s="10">
        <v>340.9</v>
      </c>
      <c r="T15" s="10">
        <v>5.2</v>
      </c>
      <c r="U15" s="10">
        <v>298.8</v>
      </c>
      <c r="V15" s="10">
        <v>44</v>
      </c>
      <c r="W15" s="10">
        <v>339.1</v>
      </c>
      <c r="X15" s="10">
        <v>4.8</v>
      </c>
      <c r="Y15" s="8">
        <v>118.7713629733673</v>
      </c>
    </row>
    <row r="16" spans="1:29" x14ac:dyDescent="0.3">
      <c r="A16" t="s">
        <v>117</v>
      </c>
      <c r="B16" t="s">
        <v>65</v>
      </c>
      <c r="C16" s="8">
        <v>1346.8026512985671</v>
      </c>
      <c r="D16" s="8">
        <f t="shared" si="0"/>
        <v>243.23887448477615</v>
      </c>
      <c r="E16" s="11">
        <f t="shared" si="1"/>
        <v>5.5369547904352805</v>
      </c>
      <c r="F16" s="11">
        <v>0.18060468937319721</v>
      </c>
      <c r="G16" s="22">
        <v>0.3998207842343785</v>
      </c>
      <c r="H16" s="22">
        <v>2.9427045803935359</v>
      </c>
      <c r="I16" s="22">
        <v>5.4312395757858248E-2</v>
      </c>
      <c r="J16" s="22">
        <v>1.8813885229540694</v>
      </c>
      <c r="K16" s="22">
        <v>0.56305739779736175</v>
      </c>
      <c r="L16" s="1">
        <v>18.419182659150451</v>
      </c>
      <c r="M16" s="1">
        <v>1.945274994368464</v>
      </c>
      <c r="N16" s="1">
        <v>5.3212289442688132E-2</v>
      </c>
      <c r="O16" s="1">
        <v>2.40793060366933</v>
      </c>
      <c r="Q16" s="10">
        <v>341.5</v>
      </c>
      <c r="R16" s="10">
        <v>8.5</v>
      </c>
      <c r="S16" s="10">
        <v>340.9</v>
      </c>
      <c r="T16" s="10">
        <v>5.9</v>
      </c>
      <c r="U16" s="10">
        <v>345.4</v>
      </c>
      <c r="V16" s="10">
        <v>55.2</v>
      </c>
      <c r="W16" s="10">
        <v>341</v>
      </c>
      <c r="X16" s="10">
        <v>5.8</v>
      </c>
      <c r="Y16" s="8">
        <v>104.47060397590801</v>
      </c>
    </row>
    <row r="17" spans="1:25" x14ac:dyDescent="0.3">
      <c r="A17" t="s">
        <v>74</v>
      </c>
      <c r="B17" t="s">
        <v>65</v>
      </c>
      <c r="C17" s="8">
        <v>1318.2569564695841</v>
      </c>
      <c r="D17" s="8">
        <f t="shared" si="0"/>
        <v>249.41926945111302</v>
      </c>
      <c r="E17" s="11">
        <f t="shared" si="1"/>
        <v>5.2853051785879224</v>
      </c>
      <c r="F17" s="11">
        <v>0.1892038333096161</v>
      </c>
      <c r="G17" s="22">
        <v>0.38898174990505702</v>
      </c>
      <c r="H17" s="22">
        <v>1.9459704829897533</v>
      </c>
      <c r="I17" s="22">
        <v>5.4451146961008147E-2</v>
      </c>
      <c r="J17" s="22">
        <v>1.4279161874772974</v>
      </c>
      <c r="K17" s="22">
        <v>0.33856558354898941</v>
      </c>
      <c r="L17" s="1">
        <v>18.377609451781328</v>
      </c>
      <c r="M17" s="1">
        <v>1.4557851839139906</v>
      </c>
      <c r="N17" s="1">
        <v>5.1705800833096387E-2</v>
      </c>
      <c r="O17" s="1">
        <v>1.973195851036283</v>
      </c>
      <c r="Q17" s="10">
        <v>333.6</v>
      </c>
      <c r="R17" s="10">
        <v>5.6</v>
      </c>
      <c r="S17" s="10">
        <v>341.8</v>
      </c>
      <c r="T17" s="10">
        <v>4.5999999999999996</v>
      </c>
      <c r="U17" s="10">
        <v>277.2</v>
      </c>
      <c r="V17" s="10">
        <v>45.2</v>
      </c>
      <c r="W17" s="10">
        <v>338.9</v>
      </c>
      <c r="X17" s="10">
        <v>4.0999999999999996</v>
      </c>
      <c r="Y17" s="8">
        <v>131.97374190445589</v>
      </c>
    </row>
    <row r="18" spans="1:25" x14ac:dyDescent="0.3">
      <c r="A18" t="s">
        <v>78</v>
      </c>
      <c r="B18" t="s">
        <v>65</v>
      </c>
      <c r="C18" s="8">
        <v>1031.5544910167041</v>
      </c>
      <c r="D18" s="8">
        <f t="shared" si="0"/>
        <v>186.20436213661645</v>
      </c>
      <c r="E18" s="11">
        <f t="shared" si="1"/>
        <v>5.5399050762294273</v>
      </c>
      <c r="F18" s="11">
        <v>0.18050850804119201</v>
      </c>
      <c r="G18" s="22">
        <v>0.39546303808492889</v>
      </c>
      <c r="H18" s="22">
        <v>2.145655335835126</v>
      </c>
      <c r="I18" s="22">
        <v>5.4534417725677069E-2</v>
      </c>
      <c r="J18" s="22">
        <v>1.5967153291438301</v>
      </c>
      <c r="K18" s="22">
        <v>0.62784844531357942</v>
      </c>
      <c r="L18" s="1">
        <v>18.358012173622491</v>
      </c>
      <c r="M18" s="1">
        <v>1.6423241002164106</v>
      </c>
      <c r="N18" s="1">
        <v>5.2522689579028413E-2</v>
      </c>
      <c r="O18" s="1">
        <v>1.6730282741381506</v>
      </c>
      <c r="Q18" s="10">
        <v>338.4</v>
      </c>
      <c r="R18" s="10">
        <v>6.2</v>
      </c>
      <c r="S18" s="10">
        <v>342.3</v>
      </c>
      <c r="T18" s="10">
        <v>5.2</v>
      </c>
      <c r="U18" s="10">
        <v>311.7</v>
      </c>
      <c r="V18" s="10">
        <v>38.4</v>
      </c>
      <c r="W18" s="10">
        <v>341.2</v>
      </c>
      <c r="X18" s="10">
        <v>5</v>
      </c>
      <c r="Y18" s="8">
        <v>114.6793615977856</v>
      </c>
    </row>
    <row r="19" spans="1:25" x14ac:dyDescent="0.3">
      <c r="A19" t="s">
        <v>112</v>
      </c>
      <c r="B19" t="s">
        <v>65</v>
      </c>
      <c r="C19" s="8">
        <v>1094.239916804805</v>
      </c>
      <c r="D19" s="8">
        <f t="shared" si="0"/>
        <v>207.74755950628011</v>
      </c>
      <c r="E19" s="11">
        <f t="shared" si="1"/>
        <v>5.2671613539302573</v>
      </c>
      <c r="F19" s="11">
        <v>0.1898555849734542</v>
      </c>
      <c r="G19" s="22">
        <v>0.39694122726127301</v>
      </c>
      <c r="H19" s="22">
        <v>2.058045413562088</v>
      </c>
      <c r="I19" s="22">
        <v>5.4533831244371681E-2</v>
      </c>
      <c r="J19" s="22">
        <v>1.7299832270116122</v>
      </c>
      <c r="K19" s="22">
        <v>0.46111749391975959</v>
      </c>
      <c r="L19" s="1">
        <v>18.33643175071262</v>
      </c>
      <c r="M19" s="1">
        <v>1.7685560524405635</v>
      </c>
      <c r="N19" s="1">
        <v>5.2747492328039672E-2</v>
      </c>
      <c r="O19" s="1">
        <v>1.9483469220464493</v>
      </c>
      <c r="Q19" s="10">
        <v>339.4</v>
      </c>
      <c r="R19" s="10">
        <v>5.7</v>
      </c>
      <c r="S19" s="10">
        <v>342.3</v>
      </c>
      <c r="T19" s="10">
        <v>5.9</v>
      </c>
      <c r="U19" s="10">
        <v>319.7</v>
      </c>
      <c r="V19" s="10">
        <v>44.1</v>
      </c>
      <c r="W19" s="10">
        <v>340.7</v>
      </c>
      <c r="X19" s="10">
        <v>4.9000000000000004</v>
      </c>
      <c r="Y19" s="8">
        <v>110.96530357632101</v>
      </c>
    </row>
    <row r="20" spans="1:25" x14ac:dyDescent="0.3">
      <c r="A20" t="s">
        <v>70</v>
      </c>
      <c r="B20" t="s">
        <v>65</v>
      </c>
      <c r="C20" s="8">
        <v>1154.9206228370581</v>
      </c>
      <c r="D20" s="8">
        <f t="shared" si="0"/>
        <v>213.28142001729736</v>
      </c>
      <c r="E20" s="11">
        <f t="shared" si="1"/>
        <v>5.4150081274936781</v>
      </c>
      <c r="F20" s="11">
        <v>0.18467192965467391</v>
      </c>
      <c r="G20" s="22">
        <v>0.38740674040251383</v>
      </c>
      <c r="H20" s="22">
        <v>2.073150342095142</v>
      </c>
      <c r="I20" s="22">
        <v>5.4592451321091293E-2</v>
      </c>
      <c r="J20" s="22">
        <v>1.6788192106377289</v>
      </c>
      <c r="K20" s="22">
        <v>0.48077570783147439</v>
      </c>
      <c r="L20" s="1">
        <v>18.337729417894451</v>
      </c>
      <c r="M20" s="1">
        <v>1.6877838155183478</v>
      </c>
      <c r="N20" s="1">
        <v>5.1510880464509343E-2</v>
      </c>
      <c r="O20" s="1">
        <v>1.9804182518431803</v>
      </c>
      <c r="Q20" s="10">
        <v>332.5</v>
      </c>
      <c r="R20" s="10">
        <v>5.6</v>
      </c>
      <c r="S20" s="10">
        <v>342.6</v>
      </c>
      <c r="T20" s="10">
        <v>5.2</v>
      </c>
      <c r="U20" s="10">
        <v>261.89999999999998</v>
      </c>
      <c r="V20" s="10">
        <v>42</v>
      </c>
      <c r="W20" s="10">
        <v>338.1</v>
      </c>
      <c r="X20" s="10">
        <v>4.5999999999999996</v>
      </c>
      <c r="Y20" s="8">
        <v>136.62785823424551</v>
      </c>
    </row>
    <row r="21" spans="1:25" x14ac:dyDescent="0.3">
      <c r="A21" t="s">
        <v>109</v>
      </c>
      <c r="B21" t="s">
        <v>65</v>
      </c>
      <c r="C21" s="8">
        <v>1029.3956242545189</v>
      </c>
      <c r="D21" s="8">
        <f t="shared" si="0"/>
        <v>115.02234405731245</v>
      </c>
      <c r="E21" s="11">
        <f t="shared" si="1"/>
        <v>8.9495274391347781</v>
      </c>
      <c r="F21" s="11">
        <v>0.1117377433390693</v>
      </c>
      <c r="G21" s="22">
        <v>0.39673770621664162</v>
      </c>
      <c r="H21" s="22">
        <v>2.2459894392045681</v>
      </c>
      <c r="I21" s="22">
        <v>5.4602192975268943E-2</v>
      </c>
      <c r="J21" s="22">
        <v>1.990419550165347</v>
      </c>
      <c r="K21" s="22">
        <v>0.58760575523755887</v>
      </c>
      <c r="L21" s="1">
        <v>18.389543347496041</v>
      </c>
      <c r="M21" s="1">
        <v>2.2171286405073798</v>
      </c>
      <c r="N21" s="1">
        <v>5.2762337420319633E-2</v>
      </c>
      <c r="O21" s="1">
        <v>1.9897844914078278</v>
      </c>
      <c r="Q21" s="10">
        <v>339.3</v>
      </c>
      <c r="R21" s="10">
        <v>6.2</v>
      </c>
      <c r="S21" s="10">
        <v>342.7</v>
      </c>
      <c r="T21" s="10">
        <v>6.5</v>
      </c>
      <c r="U21" s="10">
        <v>315.7</v>
      </c>
      <c r="V21" s="10">
        <v>42.6</v>
      </c>
      <c r="W21" s="10">
        <v>340.8</v>
      </c>
      <c r="X21" s="10">
        <v>5.7</v>
      </c>
      <c r="Y21" s="8">
        <v>112.2294892173133</v>
      </c>
    </row>
    <row r="22" spans="1:25" x14ac:dyDescent="0.3">
      <c r="A22" t="s">
        <v>98</v>
      </c>
      <c r="B22" t="s">
        <v>65</v>
      </c>
      <c r="C22" s="8">
        <v>1254.032366591872</v>
      </c>
      <c r="D22" s="8">
        <f t="shared" si="0"/>
        <v>223.64011480771683</v>
      </c>
      <c r="E22" s="11">
        <f t="shared" si="1"/>
        <v>5.6073677464799836</v>
      </c>
      <c r="F22" s="11">
        <v>0.17833679637433239</v>
      </c>
      <c r="G22" s="22">
        <v>0.40051255517426509</v>
      </c>
      <c r="H22" s="22">
        <v>2.5849681966334859</v>
      </c>
      <c r="I22" s="22">
        <v>5.4627528219644103E-2</v>
      </c>
      <c r="J22" s="22">
        <v>2.0698688108916139</v>
      </c>
      <c r="K22" s="22">
        <v>0.59981627404708804</v>
      </c>
      <c r="L22" s="1">
        <v>18.351280167481331</v>
      </c>
      <c r="M22" s="1">
        <v>2.2313605230012961</v>
      </c>
      <c r="N22" s="1">
        <v>5.3034698274635063E-2</v>
      </c>
      <c r="O22" s="1">
        <v>2.1250472241485721</v>
      </c>
      <c r="Q22" s="10">
        <v>342</v>
      </c>
      <c r="R22" s="10">
        <v>7.4</v>
      </c>
      <c r="S22" s="10">
        <v>342.9</v>
      </c>
      <c r="T22" s="10">
        <v>6.5</v>
      </c>
      <c r="U22" s="10">
        <v>336.1</v>
      </c>
      <c r="V22" s="10">
        <v>47.2</v>
      </c>
      <c r="W22" s="10">
        <v>342.6</v>
      </c>
      <c r="X22" s="10">
        <v>6.2</v>
      </c>
      <c r="Y22" s="8">
        <v>107.0430270797047</v>
      </c>
    </row>
    <row r="23" spans="1:25" x14ac:dyDescent="0.3">
      <c r="A23" t="s">
        <v>111</v>
      </c>
      <c r="B23" t="s">
        <v>65</v>
      </c>
      <c r="C23" s="8">
        <v>669.27291361734967</v>
      </c>
      <c r="D23" s="8">
        <f t="shared" si="0"/>
        <v>75.554743092532092</v>
      </c>
      <c r="E23" s="11">
        <f t="shared" si="1"/>
        <v>8.8581191097121366</v>
      </c>
      <c r="F23" s="11">
        <v>0.11289078275133931</v>
      </c>
      <c r="G23" s="22">
        <v>0.41156299944416441</v>
      </c>
      <c r="H23" s="22">
        <v>2.2807205260652799</v>
      </c>
      <c r="I23" s="22">
        <v>5.4629975954313161E-2</v>
      </c>
      <c r="J23" s="22">
        <v>1.6862175354417424</v>
      </c>
      <c r="K23" s="22">
        <v>0.56048645981366485</v>
      </c>
      <c r="L23" s="1">
        <v>18.329847182671159</v>
      </c>
      <c r="M23" s="1">
        <v>1.7759742981395699</v>
      </c>
      <c r="N23" s="1">
        <v>5.4713473104004602E-2</v>
      </c>
      <c r="O23" s="1">
        <v>1.9205064157868481</v>
      </c>
      <c r="Q23" s="10">
        <v>350</v>
      </c>
      <c r="R23" s="10">
        <v>6.4</v>
      </c>
      <c r="S23" s="10">
        <v>342.9</v>
      </c>
      <c r="T23" s="10">
        <v>5.2</v>
      </c>
      <c r="U23" s="10">
        <v>397.7</v>
      </c>
      <c r="V23" s="10">
        <v>40.799999999999997</v>
      </c>
      <c r="W23" s="10">
        <v>344.9</v>
      </c>
      <c r="X23" s="10">
        <v>5</v>
      </c>
      <c r="Y23" s="8">
        <v>88.217059586606538</v>
      </c>
    </row>
    <row r="24" spans="1:25" x14ac:dyDescent="0.3">
      <c r="A24" t="s">
        <v>75</v>
      </c>
      <c r="B24" t="s">
        <v>65</v>
      </c>
      <c r="C24" s="8">
        <v>1193.6957157442439</v>
      </c>
      <c r="D24" s="8">
        <f t="shared" si="0"/>
        <v>215.65005534436833</v>
      </c>
      <c r="E24" s="11">
        <f t="shared" si="1"/>
        <v>5.5353369320404262</v>
      </c>
      <c r="F24" s="11">
        <v>0.18065747618932779</v>
      </c>
      <c r="G24" s="22">
        <v>0.39356811960973193</v>
      </c>
      <c r="H24" s="22">
        <v>2.1591866951259999</v>
      </c>
      <c r="I24" s="22">
        <v>5.4662031053175603E-2</v>
      </c>
      <c r="J24" s="22">
        <v>1.839289455266816</v>
      </c>
      <c r="K24" s="22">
        <v>0.6060418446909579</v>
      </c>
      <c r="L24" s="1">
        <v>18.34665576229915</v>
      </c>
      <c r="M24" s="1">
        <v>1.776437715513004</v>
      </c>
      <c r="N24" s="1">
        <v>5.2123629959190489E-2</v>
      </c>
      <c r="O24" s="1">
        <v>1.741138236410424</v>
      </c>
      <c r="Q24" s="10">
        <v>337</v>
      </c>
      <c r="R24" s="10">
        <v>6.2</v>
      </c>
      <c r="S24" s="10">
        <v>343.1</v>
      </c>
      <c r="T24" s="10">
        <v>5.9</v>
      </c>
      <c r="U24" s="10">
        <v>295.3</v>
      </c>
      <c r="V24" s="10">
        <v>40.299999999999997</v>
      </c>
      <c r="W24" s="10">
        <v>340.4</v>
      </c>
      <c r="X24" s="10">
        <v>5.4</v>
      </c>
      <c r="Y24" s="8">
        <v>122.5430940978144</v>
      </c>
    </row>
    <row r="25" spans="1:25" x14ac:dyDescent="0.3">
      <c r="A25" t="s">
        <v>119</v>
      </c>
      <c r="B25" t="s">
        <v>65</v>
      </c>
      <c r="C25" s="8">
        <v>1509.1651158299319</v>
      </c>
      <c r="D25" s="8">
        <f t="shared" si="0"/>
        <v>247.72267583033403</v>
      </c>
      <c r="E25" s="11">
        <f t="shared" si="1"/>
        <v>6.0921557171599554</v>
      </c>
      <c r="F25" s="11">
        <v>0.16414550881936099</v>
      </c>
      <c r="G25" s="22">
        <v>0.40868066149312771</v>
      </c>
      <c r="H25" s="22">
        <v>2.918324314611048</v>
      </c>
      <c r="I25" s="22">
        <v>5.4662361402317318E-2</v>
      </c>
      <c r="J25" s="22">
        <v>2.5925381394882399</v>
      </c>
      <c r="K25" s="22">
        <v>0.57766191744540463</v>
      </c>
      <c r="L25" s="1">
        <v>18.38916329157697</v>
      </c>
      <c r="M25" s="1">
        <v>2.7641478021546</v>
      </c>
      <c r="N25" s="1">
        <v>5.4120855451257797E-2</v>
      </c>
      <c r="O25" s="1">
        <v>2.518052199420834</v>
      </c>
      <c r="Q25" s="10">
        <v>347.9</v>
      </c>
      <c r="R25" s="10">
        <v>8.6999999999999993</v>
      </c>
      <c r="S25" s="10">
        <v>343.1</v>
      </c>
      <c r="T25" s="10">
        <v>8.5</v>
      </c>
      <c r="U25" s="10">
        <v>380.6</v>
      </c>
      <c r="V25" s="10">
        <v>57.1</v>
      </c>
      <c r="W25" s="10">
        <v>345.4</v>
      </c>
      <c r="X25" s="10">
        <v>7.7</v>
      </c>
      <c r="Y25" s="8">
        <v>94.296611831782698</v>
      </c>
    </row>
    <row r="26" spans="1:25" x14ac:dyDescent="0.3">
      <c r="A26" t="s">
        <v>92</v>
      </c>
      <c r="B26" t="s">
        <v>65</v>
      </c>
      <c r="C26" s="8">
        <v>1006.95266131018</v>
      </c>
      <c r="D26" s="8">
        <f t="shared" si="0"/>
        <v>187.26814369638382</v>
      </c>
      <c r="E26" s="11">
        <f t="shared" si="1"/>
        <v>5.3770632924238493</v>
      </c>
      <c r="F26" s="11">
        <v>0.1859751216633391</v>
      </c>
      <c r="G26" s="22">
        <v>0.39516632355784498</v>
      </c>
      <c r="H26" s="22">
        <v>2.1932450255181282</v>
      </c>
      <c r="I26" s="22">
        <v>5.4701960526034023E-2</v>
      </c>
      <c r="J26" s="22">
        <v>1.4395208276672797</v>
      </c>
      <c r="K26" s="22">
        <v>0.36316374868001838</v>
      </c>
      <c r="L26" s="1">
        <v>18.26724094199664</v>
      </c>
      <c r="M26" s="1">
        <v>1.4248940650704254</v>
      </c>
      <c r="N26" s="1">
        <v>5.2115981903754591E-2</v>
      </c>
      <c r="O26" s="1">
        <v>2.1547122918721282</v>
      </c>
      <c r="Q26" s="10">
        <v>338.2</v>
      </c>
      <c r="R26" s="10">
        <v>6.2</v>
      </c>
      <c r="S26" s="10">
        <v>343.3</v>
      </c>
      <c r="T26" s="10">
        <v>4.5999999999999996</v>
      </c>
      <c r="U26" s="10">
        <v>302.89999999999998</v>
      </c>
      <c r="V26" s="10">
        <v>47.8</v>
      </c>
      <c r="W26" s="10">
        <v>341.9</v>
      </c>
      <c r="X26" s="10">
        <v>4.2</v>
      </c>
      <c r="Y26" s="8">
        <v>123.4271870985022</v>
      </c>
    </row>
    <row r="27" spans="1:25" x14ac:dyDescent="0.3">
      <c r="A27" t="s">
        <v>69</v>
      </c>
      <c r="B27" t="s">
        <v>65</v>
      </c>
      <c r="C27" s="8">
        <v>1168.481594151408</v>
      </c>
      <c r="D27" s="8">
        <f t="shared" si="0"/>
        <v>214.68527888549545</v>
      </c>
      <c r="E27" s="11">
        <f t="shared" si="1"/>
        <v>5.4427653363909938</v>
      </c>
      <c r="F27" s="11">
        <v>0.1837301331574738</v>
      </c>
      <c r="G27" s="22">
        <v>0.388436339228724</v>
      </c>
      <c r="H27" s="22">
        <v>2.4058437995451021</v>
      </c>
      <c r="I27" s="22">
        <v>5.4707487006135438E-2</v>
      </c>
      <c r="J27" s="22">
        <v>1.8453075812535584</v>
      </c>
      <c r="K27" s="22">
        <v>0.61610614618533321</v>
      </c>
      <c r="L27" s="1">
        <v>18.3504022567063</v>
      </c>
      <c r="M27" s="1">
        <v>2.2721898315809459</v>
      </c>
      <c r="N27" s="1">
        <v>5.1459016613982028E-2</v>
      </c>
      <c r="O27" s="1">
        <v>1.836643396138433</v>
      </c>
      <c r="Q27" s="10">
        <v>333.2</v>
      </c>
      <c r="R27" s="10">
        <v>6.7</v>
      </c>
      <c r="S27" s="10">
        <v>343.4</v>
      </c>
      <c r="T27" s="10">
        <v>5.9</v>
      </c>
      <c r="U27" s="10">
        <v>262.8</v>
      </c>
      <c r="V27" s="10">
        <v>42.9</v>
      </c>
      <c r="W27" s="10">
        <v>339.8</v>
      </c>
      <c r="X27" s="10">
        <v>5.6</v>
      </c>
      <c r="Y27" s="8">
        <v>138.04477962973201</v>
      </c>
    </row>
    <row r="28" spans="1:25" x14ac:dyDescent="0.3">
      <c r="A28" t="s">
        <v>87</v>
      </c>
      <c r="B28" t="s">
        <v>65</v>
      </c>
      <c r="C28" s="8">
        <v>1124.993354034066</v>
      </c>
      <c r="D28" s="8">
        <f t="shared" si="0"/>
        <v>199.1983946906642</v>
      </c>
      <c r="E28" s="11">
        <f t="shared" si="1"/>
        <v>5.647602510959346</v>
      </c>
      <c r="F28" s="11">
        <v>0.17706628574859321</v>
      </c>
      <c r="G28" s="22">
        <v>0.39680642605752919</v>
      </c>
      <c r="H28" s="22">
        <v>2.9585494723595942</v>
      </c>
      <c r="I28" s="22">
        <v>5.4714315775652299E-2</v>
      </c>
      <c r="J28" s="22">
        <v>2.6407827657199818</v>
      </c>
      <c r="K28" s="22">
        <v>0.60837566347230565</v>
      </c>
      <c r="L28" s="1">
        <v>18.381112289492741</v>
      </c>
      <c r="M28" s="1">
        <v>2.7778740603207819</v>
      </c>
      <c r="N28" s="1">
        <v>5.2558297549877897E-2</v>
      </c>
      <c r="O28" s="1">
        <v>2.622898144197424</v>
      </c>
      <c r="Q28" s="10">
        <v>339.3</v>
      </c>
      <c r="R28" s="10">
        <v>8.5</v>
      </c>
      <c r="S28" s="10">
        <v>343.4</v>
      </c>
      <c r="T28" s="10">
        <v>8.5</v>
      </c>
      <c r="U28" s="10">
        <v>311.7</v>
      </c>
      <c r="V28" s="10">
        <v>55.7</v>
      </c>
      <c r="W28" s="10">
        <v>341.3</v>
      </c>
      <c r="X28" s="10">
        <v>7.6</v>
      </c>
      <c r="Y28" s="8">
        <v>116.5158541276255</v>
      </c>
    </row>
    <row r="29" spans="1:25" x14ac:dyDescent="0.3">
      <c r="A29" t="s">
        <v>76</v>
      </c>
      <c r="B29" t="s">
        <v>65</v>
      </c>
      <c r="C29" s="8">
        <v>1339.297064613703</v>
      </c>
      <c r="D29" s="8">
        <f t="shared" si="0"/>
        <v>235.31671722360531</v>
      </c>
      <c r="E29" s="11">
        <f t="shared" si="1"/>
        <v>5.6914658695542704</v>
      </c>
      <c r="F29" s="11">
        <v>0.1757016598042633</v>
      </c>
      <c r="G29" s="22">
        <v>0.39915047541885162</v>
      </c>
      <c r="H29" s="22">
        <v>2.3362215644816078</v>
      </c>
      <c r="I29" s="22">
        <v>5.4734152517885867E-2</v>
      </c>
      <c r="J29" s="22">
        <v>2.2434953623112959</v>
      </c>
      <c r="K29" s="22">
        <v>0.40139559276950498</v>
      </c>
      <c r="L29" s="1">
        <v>18.341071087712201</v>
      </c>
      <c r="M29" s="1">
        <v>2.2239513320401119</v>
      </c>
      <c r="N29" s="1">
        <v>5.3021991811702453E-2</v>
      </c>
      <c r="O29" s="1">
        <v>2.62169077765332</v>
      </c>
      <c r="Q29" s="10">
        <v>341.1</v>
      </c>
      <c r="R29" s="10">
        <v>6.8</v>
      </c>
      <c r="S29" s="10">
        <v>343.5</v>
      </c>
      <c r="T29" s="10">
        <v>7.2</v>
      </c>
      <c r="U29" s="10">
        <v>324.60000000000002</v>
      </c>
      <c r="V29" s="10">
        <v>56.2</v>
      </c>
      <c r="W29" s="10">
        <v>342.2</v>
      </c>
      <c r="X29" s="10">
        <v>5.9</v>
      </c>
      <c r="Y29" s="8">
        <v>109.7049850017744</v>
      </c>
    </row>
    <row r="30" spans="1:25" x14ac:dyDescent="0.3">
      <c r="A30" t="s">
        <v>80</v>
      </c>
      <c r="B30" t="s">
        <v>65</v>
      </c>
      <c r="C30" s="8">
        <v>1081.043768110289</v>
      </c>
      <c r="D30" s="8">
        <f t="shared" si="0"/>
        <v>195.91942794908803</v>
      </c>
      <c r="E30" s="11">
        <f t="shared" si="1"/>
        <v>5.5177976958528632</v>
      </c>
      <c r="F30" s="11">
        <v>0.18123172597494699</v>
      </c>
      <c r="G30" s="22">
        <v>0.40112395760806308</v>
      </c>
      <c r="H30" s="22">
        <v>1.996615155146638</v>
      </c>
      <c r="I30" s="22">
        <v>5.4728704609834943E-2</v>
      </c>
      <c r="J30" s="22">
        <v>1.6853375742786658</v>
      </c>
      <c r="K30" s="22">
        <v>0.26330556656226578</v>
      </c>
      <c r="L30" s="1">
        <v>18.295339280099189</v>
      </c>
      <c r="M30" s="1">
        <v>1.6547145014376317</v>
      </c>
      <c r="N30" s="1">
        <v>5.3220533520488569E-2</v>
      </c>
      <c r="O30" s="1">
        <v>2.2535279926071259</v>
      </c>
      <c r="Q30" s="10">
        <v>342.4</v>
      </c>
      <c r="R30" s="10">
        <v>5.7</v>
      </c>
      <c r="S30" s="10">
        <v>343.5</v>
      </c>
      <c r="T30" s="10">
        <v>5.2</v>
      </c>
      <c r="U30" s="10">
        <v>335.3</v>
      </c>
      <c r="V30" s="10">
        <v>49.1</v>
      </c>
      <c r="W30" s="10">
        <v>343</v>
      </c>
      <c r="X30" s="10">
        <v>4.3</v>
      </c>
      <c r="Y30" s="8">
        <v>106.94779726332411</v>
      </c>
    </row>
    <row r="31" spans="1:25" x14ac:dyDescent="0.3">
      <c r="A31" t="s">
        <v>101</v>
      </c>
      <c r="B31" t="s">
        <v>65</v>
      </c>
      <c r="C31" s="8">
        <v>1327.1956729741059</v>
      </c>
      <c r="D31" s="8">
        <f t="shared" si="0"/>
        <v>219.25951794381777</v>
      </c>
      <c r="E31" s="11">
        <f t="shared" si="1"/>
        <v>6.0530812318678064</v>
      </c>
      <c r="F31" s="11">
        <v>0.16520511813640881</v>
      </c>
      <c r="G31" s="22">
        <v>0.40290945545271528</v>
      </c>
      <c r="H31" s="22">
        <v>3.76974030415608</v>
      </c>
      <c r="I31" s="22">
        <v>5.4739233096362958E-2</v>
      </c>
      <c r="J31" s="22">
        <v>2.7454451108471098</v>
      </c>
      <c r="K31" s="22">
        <v>0.4068673193799317</v>
      </c>
      <c r="L31" s="1">
        <v>18.326892041315759</v>
      </c>
      <c r="M31" s="1">
        <v>2.7470851312031481</v>
      </c>
      <c r="N31" s="1">
        <v>5.3430706548123222E-2</v>
      </c>
      <c r="O31" s="1">
        <v>3.4765661118053961</v>
      </c>
      <c r="Q31" s="10">
        <v>343.7</v>
      </c>
      <c r="R31" s="10">
        <v>10.9</v>
      </c>
      <c r="S31" s="10">
        <v>343.6</v>
      </c>
      <c r="T31" s="10">
        <v>9.1999999999999993</v>
      </c>
      <c r="U31" s="10">
        <v>345</v>
      </c>
      <c r="V31" s="10">
        <v>81.599999999999994</v>
      </c>
      <c r="W31" s="10">
        <v>343.6</v>
      </c>
      <c r="X31" s="10">
        <v>8.3000000000000007</v>
      </c>
      <c r="Y31" s="8">
        <v>104.3515214833583</v>
      </c>
    </row>
    <row r="32" spans="1:25" x14ac:dyDescent="0.3">
      <c r="A32" t="s">
        <v>116</v>
      </c>
      <c r="B32" t="s">
        <v>65</v>
      </c>
      <c r="C32" s="8">
        <v>1238.7685765571409</v>
      </c>
      <c r="D32" s="8">
        <f t="shared" si="0"/>
        <v>225.13983339957898</v>
      </c>
      <c r="E32" s="11">
        <f t="shared" si="1"/>
        <v>5.5022185894513393</v>
      </c>
      <c r="F32" s="11">
        <v>0.18174486959081651</v>
      </c>
      <c r="G32" s="22">
        <v>0.39591470893146458</v>
      </c>
      <c r="H32" s="22">
        <v>2.094318340918806</v>
      </c>
      <c r="I32" s="22">
        <v>5.4747335267899482E-2</v>
      </c>
      <c r="J32" s="22">
        <v>1.9029753088107799</v>
      </c>
      <c r="K32" s="22">
        <v>0.40258875705685498</v>
      </c>
      <c r="L32" s="1">
        <v>18.322866211927469</v>
      </c>
      <c r="M32" s="1">
        <v>1.9850529138904631</v>
      </c>
      <c r="N32" s="1">
        <v>5.2473198614032671E-2</v>
      </c>
      <c r="O32" s="1">
        <v>2.2549031120976721</v>
      </c>
      <c r="Q32" s="10">
        <v>338.7</v>
      </c>
      <c r="R32" s="10">
        <v>5.6</v>
      </c>
      <c r="S32" s="10">
        <v>343.6</v>
      </c>
      <c r="T32" s="10">
        <v>6.6</v>
      </c>
      <c r="U32" s="10">
        <v>304.8</v>
      </c>
      <c r="V32" s="10">
        <v>48.9</v>
      </c>
      <c r="W32" s="10">
        <v>340.5</v>
      </c>
      <c r="X32" s="10">
        <v>5</v>
      </c>
      <c r="Y32" s="8">
        <v>118.0978170195783</v>
      </c>
    </row>
    <row r="33" spans="1:25" x14ac:dyDescent="0.3">
      <c r="A33" t="s">
        <v>73</v>
      </c>
      <c r="B33" t="s">
        <v>65</v>
      </c>
      <c r="C33" s="8">
        <v>1283.608826831387</v>
      </c>
      <c r="D33" s="8">
        <f t="shared" si="0"/>
        <v>237.66843315610848</v>
      </c>
      <c r="E33" s="11">
        <f t="shared" si="1"/>
        <v>5.4008385118114122</v>
      </c>
      <c r="F33" s="11">
        <v>0.1851564341005644</v>
      </c>
      <c r="G33" s="22">
        <v>0.38961738015649472</v>
      </c>
      <c r="H33" s="22">
        <v>2.3475843609713758</v>
      </c>
      <c r="I33" s="22">
        <v>5.477059856805061E-2</v>
      </c>
      <c r="J33" s="22">
        <v>1.8637346241642649</v>
      </c>
      <c r="K33" s="22">
        <v>0.40098652677041952</v>
      </c>
      <c r="L33" s="1">
        <v>18.30884175495633</v>
      </c>
      <c r="M33" s="1">
        <v>1.7209735427535406</v>
      </c>
      <c r="N33" s="1">
        <v>5.1579735785658838E-2</v>
      </c>
      <c r="O33" s="1">
        <v>2.367356441020696</v>
      </c>
      <c r="Q33" s="10">
        <v>334.1</v>
      </c>
      <c r="R33" s="10">
        <v>6.7</v>
      </c>
      <c r="S33" s="10">
        <v>343.7</v>
      </c>
      <c r="T33" s="10">
        <v>5.9</v>
      </c>
      <c r="U33" s="10">
        <v>267.3</v>
      </c>
      <c r="V33" s="10">
        <v>52.9</v>
      </c>
      <c r="W33" s="10">
        <v>339.9</v>
      </c>
      <c r="X33" s="10">
        <v>5.2</v>
      </c>
      <c r="Y33" s="8">
        <v>138.3101636877129</v>
      </c>
    </row>
    <row r="34" spans="1:25" x14ac:dyDescent="0.3">
      <c r="A34" t="s">
        <v>105</v>
      </c>
      <c r="B34" t="s">
        <v>65</v>
      </c>
      <c r="C34" s="8">
        <v>949.89017074461913</v>
      </c>
      <c r="D34" s="8">
        <f t="shared" si="0"/>
        <v>183.63051434857937</v>
      </c>
      <c r="E34" s="11">
        <f t="shared" si="1"/>
        <v>5.1728340146206637</v>
      </c>
      <c r="F34" s="11">
        <v>0.19331762766281849</v>
      </c>
      <c r="G34" s="22">
        <v>0.39879368503055501</v>
      </c>
      <c r="H34" s="22">
        <v>2.1901193812470279</v>
      </c>
      <c r="I34" s="22">
        <v>5.4786572986291471E-2</v>
      </c>
      <c r="J34" s="22">
        <v>1.4388939254772042</v>
      </c>
      <c r="K34" s="22">
        <v>0.26524196205973799</v>
      </c>
      <c r="L34" s="1">
        <v>18.228023454761601</v>
      </c>
      <c r="M34" s="1">
        <v>1.4623130126321129</v>
      </c>
      <c r="N34" s="1">
        <v>5.2733539691111948E-2</v>
      </c>
      <c r="O34" s="1">
        <v>2.305179014195708</v>
      </c>
      <c r="Q34" s="10">
        <v>340.8</v>
      </c>
      <c r="R34" s="10">
        <v>6.2</v>
      </c>
      <c r="S34" s="10">
        <v>343.9</v>
      </c>
      <c r="T34" s="10">
        <v>4.5999999999999996</v>
      </c>
      <c r="U34" s="10">
        <v>319.8</v>
      </c>
      <c r="V34" s="10">
        <v>50.5</v>
      </c>
      <c r="W34" s="10">
        <v>342.9</v>
      </c>
      <c r="X34" s="10">
        <v>4.0999999999999996</v>
      </c>
      <c r="Y34" s="8">
        <v>112.314776909611</v>
      </c>
    </row>
    <row r="35" spans="1:25" x14ac:dyDescent="0.3">
      <c r="A35" t="s">
        <v>85</v>
      </c>
      <c r="B35" t="s">
        <v>65</v>
      </c>
      <c r="C35" s="8">
        <v>959.46926092277715</v>
      </c>
      <c r="D35" s="8">
        <f t="shared" si="0"/>
        <v>187.98363080023273</v>
      </c>
      <c r="E35" s="11">
        <f t="shared" si="1"/>
        <v>5.1040043052599096</v>
      </c>
      <c r="F35" s="11">
        <v>0.19592459962650391</v>
      </c>
      <c r="G35" s="22">
        <v>0.39360827465209242</v>
      </c>
      <c r="H35" s="22">
        <v>2.070102864782672</v>
      </c>
      <c r="I35" s="22">
        <v>5.4815828706523032E-2</v>
      </c>
      <c r="J35" s="22">
        <v>1.3920589925777471</v>
      </c>
      <c r="K35" s="22">
        <v>0.47633611265880271</v>
      </c>
      <c r="L35" s="1">
        <v>18.209458155021029</v>
      </c>
      <c r="M35" s="1">
        <v>1.3636467719498244</v>
      </c>
      <c r="N35" s="1">
        <v>5.1852091200679518E-2</v>
      </c>
      <c r="O35" s="1">
        <v>1.8481677047850926</v>
      </c>
      <c r="Q35" s="10">
        <v>337</v>
      </c>
      <c r="R35" s="10">
        <v>5.6</v>
      </c>
      <c r="S35" s="10">
        <v>344</v>
      </c>
      <c r="T35" s="10">
        <v>4.5999999999999996</v>
      </c>
      <c r="U35" s="10">
        <v>288.60000000000002</v>
      </c>
      <c r="V35" s="10">
        <v>40.5</v>
      </c>
      <c r="W35" s="10">
        <v>341.8</v>
      </c>
      <c r="X35" s="10">
        <v>4.3</v>
      </c>
      <c r="Y35" s="8">
        <v>128.15609846311139</v>
      </c>
    </row>
    <row r="36" spans="1:25" x14ac:dyDescent="0.3">
      <c r="A36" t="s">
        <v>67</v>
      </c>
      <c r="B36" t="s">
        <v>65</v>
      </c>
      <c r="C36" s="8">
        <v>1181.4501746940721</v>
      </c>
      <c r="D36" s="8">
        <f t="shared" ref="D36:D67" si="2">C36*F36</f>
        <v>217.70065090211304</v>
      </c>
      <c r="E36" s="11">
        <f t="shared" ref="E36:E67" si="3">1/F36</f>
        <v>5.4269482879281767</v>
      </c>
      <c r="F36" s="11">
        <v>0.18426562166151869</v>
      </c>
      <c r="G36" s="22">
        <v>0.39132643399172329</v>
      </c>
      <c r="H36" s="22">
        <v>1.9458076291827928</v>
      </c>
      <c r="I36" s="22">
        <v>5.4842586161988283E-2</v>
      </c>
      <c r="J36" s="22">
        <v>1.4437201156771844</v>
      </c>
      <c r="K36" s="22">
        <v>0.40028727857156732</v>
      </c>
      <c r="L36" s="1">
        <v>18.224993478681089</v>
      </c>
      <c r="M36" s="1">
        <v>1.4806033462675274</v>
      </c>
      <c r="N36" s="1">
        <v>5.1756135765512759E-2</v>
      </c>
      <c r="O36" s="1">
        <v>1.8241665257418422</v>
      </c>
      <c r="Q36" s="10">
        <v>335.3</v>
      </c>
      <c r="R36" s="10">
        <v>5.6</v>
      </c>
      <c r="S36" s="10">
        <v>344.2</v>
      </c>
      <c r="T36" s="10">
        <v>4.5999999999999996</v>
      </c>
      <c r="U36" s="10">
        <v>274.39999999999998</v>
      </c>
      <c r="V36" s="10">
        <v>43.3</v>
      </c>
      <c r="W36" s="10">
        <v>341.1</v>
      </c>
      <c r="X36" s="10">
        <v>4.2</v>
      </c>
      <c r="Y36" s="8">
        <v>131.19767285329499</v>
      </c>
    </row>
    <row r="37" spans="1:25" x14ac:dyDescent="0.3">
      <c r="A37" t="s">
        <v>107</v>
      </c>
      <c r="B37" t="s">
        <v>65</v>
      </c>
      <c r="C37" s="8">
        <v>1209.0434821965951</v>
      </c>
      <c r="D37" s="8">
        <f t="shared" si="2"/>
        <v>211.1308710506184</v>
      </c>
      <c r="E37" s="11">
        <f t="shared" si="3"/>
        <v>5.7265120736736232</v>
      </c>
      <c r="F37" s="11">
        <v>0.17462636717335839</v>
      </c>
      <c r="G37" s="22">
        <v>0.40388391576135241</v>
      </c>
      <c r="H37" s="22">
        <v>2.239405426319856</v>
      </c>
      <c r="I37" s="22">
        <v>5.4886061465570873E-2</v>
      </c>
      <c r="J37" s="22">
        <v>1.4620565942259045</v>
      </c>
      <c r="K37" s="22">
        <v>0.52114524178457355</v>
      </c>
      <c r="L37" s="1">
        <v>18.193773909771881</v>
      </c>
      <c r="M37" s="1">
        <v>1.4906567963446211</v>
      </c>
      <c r="N37" s="1">
        <v>5.3307888768875628E-2</v>
      </c>
      <c r="O37" s="1">
        <v>1.9340928607846584</v>
      </c>
      <c r="Q37" s="10">
        <v>344.5</v>
      </c>
      <c r="R37" s="10">
        <v>6.3</v>
      </c>
      <c r="S37" s="10">
        <v>344.5</v>
      </c>
      <c r="T37" s="10">
        <v>4.5999999999999996</v>
      </c>
      <c r="U37" s="10">
        <v>344.5</v>
      </c>
      <c r="V37" s="10">
        <v>42.1</v>
      </c>
      <c r="W37" s="10">
        <v>344.5</v>
      </c>
      <c r="X37" s="10">
        <v>4.5</v>
      </c>
      <c r="Y37" s="8">
        <v>103.42123993255299</v>
      </c>
    </row>
    <row r="38" spans="1:25" x14ac:dyDescent="0.3">
      <c r="A38" t="s">
        <v>71</v>
      </c>
      <c r="B38" t="s">
        <v>65</v>
      </c>
      <c r="C38" s="8">
        <v>1076.269722018568</v>
      </c>
      <c r="D38" s="8">
        <f t="shared" si="2"/>
        <v>194.33276845829053</v>
      </c>
      <c r="E38" s="11">
        <f t="shared" si="3"/>
        <v>5.5382822493447206</v>
      </c>
      <c r="F38" s="11">
        <v>0.18056140062531451</v>
      </c>
      <c r="G38" s="22">
        <v>0.3878804361374546</v>
      </c>
      <c r="H38" s="22">
        <v>2.0366384411060241</v>
      </c>
      <c r="I38" s="22">
        <v>5.4911858830482163E-2</v>
      </c>
      <c r="J38" s="22">
        <v>1.6398031153368222</v>
      </c>
      <c r="K38" s="22">
        <v>0.58981622805721534</v>
      </c>
      <c r="L38" s="1">
        <v>18.239453046361149</v>
      </c>
      <c r="M38" s="1">
        <v>1.614804689907285</v>
      </c>
      <c r="N38" s="1">
        <v>5.1338331276996482E-2</v>
      </c>
      <c r="O38" s="1">
        <v>1.744390644982091</v>
      </c>
      <c r="Q38" s="10">
        <v>332.8</v>
      </c>
      <c r="R38" s="10">
        <v>5.6</v>
      </c>
      <c r="S38" s="10">
        <v>344.6</v>
      </c>
      <c r="T38" s="10">
        <v>5.3</v>
      </c>
      <c r="U38" s="10">
        <v>251.4</v>
      </c>
      <c r="V38" s="10">
        <v>37.6</v>
      </c>
      <c r="W38" s="10">
        <v>339.4</v>
      </c>
      <c r="X38" s="10">
        <v>4.8</v>
      </c>
      <c r="Y38" s="8">
        <v>140.44119489632851</v>
      </c>
    </row>
    <row r="39" spans="1:25" x14ac:dyDescent="0.3">
      <c r="A39" t="s">
        <v>93</v>
      </c>
      <c r="B39" t="s">
        <v>65</v>
      </c>
      <c r="C39" s="8">
        <v>1198.5399506532351</v>
      </c>
      <c r="D39" s="8">
        <f t="shared" si="2"/>
        <v>210.18252884538094</v>
      </c>
      <c r="E39" s="11">
        <f t="shared" si="3"/>
        <v>5.7023766782011229</v>
      </c>
      <c r="F39" s="11">
        <v>0.175365475911609</v>
      </c>
      <c r="G39" s="22">
        <v>0.3987423136861854</v>
      </c>
      <c r="H39" s="22">
        <v>2.454440205567896</v>
      </c>
      <c r="I39" s="22">
        <v>5.4976435508655268E-2</v>
      </c>
      <c r="J39" s="22">
        <v>2.013027845310698</v>
      </c>
      <c r="K39" s="22">
        <v>0.18801198149352041</v>
      </c>
      <c r="L39" s="1">
        <v>18.260838102341509</v>
      </c>
      <c r="M39" s="1">
        <v>1.9266284550673303</v>
      </c>
      <c r="N39" s="1">
        <v>5.2744450345029378E-2</v>
      </c>
      <c r="O39" s="1">
        <v>3.036580912370876</v>
      </c>
      <c r="Q39" s="10">
        <v>340.7</v>
      </c>
      <c r="R39" s="10">
        <v>6.8</v>
      </c>
      <c r="S39" s="10">
        <v>345</v>
      </c>
      <c r="T39" s="10">
        <v>6.6</v>
      </c>
      <c r="U39" s="10">
        <v>311.3</v>
      </c>
      <c r="V39" s="10">
        <v>62.8</v>
      </c>
      <c r="W39" s="10">
        <v>342.9</v>
      </c>
      <c r="X39" s="10">
        <v>5.2</v>
      </c>
      <c r="Y39" s="8">
        <v>118.0603538930205</v>
      </c>
    </row>
    <row r="40" spans="1:25" x14ac:dyDescent="0.3">
      <c r="A40" t="s">
        <v>106</v>
      </c>
      <c r="B40" t="s">
        <v>65</v>
      </c>
      <c r="C40" s="8">
        <v>974.89493681544786</v>
      </c>
      <c r="D40" s="8">
        <f t="shared" si="2"/>
        <v>186.64241301282172</v>
      </c>
      <c r="E40" s="11">
        <f t="shared" si="3"/>
        <v>5.2233301160142833</v>
      </c>
      <c r="F40" s="11">
        <v>0.191448745874607</v>
      </c>
      <c r="G40" s="22">
        <v>0.39314277580003021</v>
      </c>
      <c r="H40" s="22">
        <v>1.9274049479571864</v>
      </c>
      <c r="I40" s="22">
        <v>5.4970041850142072E-2</v>
      </c>
      <c r="J40" s="22">
        <v>1.3998020719581834</v>
      </c>
      <c r="K40" s="22">
        <v>0.42145039075288659</v>
      </c>
      <c r="L40" s="1">
        <v>18.16536610070003</v>
      </c>
      <c r="M40" s="1">
        <v>1.3758305866538181</v>
      </c>
      <c r="N40" s="1">
        <v>5.1797667983311743E-2</v>
      </c>
      <c r="O40" s="1">
        <v>1.8566339762335384</v>
      </c>
      <c r="Q40" s="10">
        <v>336.6</v>
      </c>
      <c r="R40" s="10">
        <v>5.6</v>
      </c>
      <c r="S40" s="10">
        <v>345</v>
      </c>
      <c r="T40" s="10">
        <v>4.5999999999999996</v>
      </c>
      <c r="U40" s="10">
        <v>279.5</v>
      </c>
      <c r="V40" s="10">
        <v>42.6</v>
      </c>
      <c r="W40" s="10">
        <v>342.1</v>
      </c>
      <c r="X40" s="10">
        <v>4.2</v>
      </c>
      <c r="Y40" s="8">
        <v>128.59119751207299</v>
      </c>
    </row>
    <row r="41" spans="1:25" x14ac:dyDescent="0.3">
      <c r="A41" t="s">
        <v>96</v>
      </c>
      <c r="B41" t="s">
        <v>65</v>
      </c>
      <c r="C41" s="8">
        <v>1372.467939061728</v>
      </c>
      <c r="D41" s="8">
        <f t="shared" si="2"/>
        <v>227.85502607173893</v>
      </c>
      <c r="E41" s="11">
        <f t="shared" si="3"/>
        <v>6.0234262229072524</v>
      </c>
      <c r="F41" s="11">
        <v>0.1660184690561948</v>
      </c>
      <c r="G41" s="22">
        <v>0.41286914488644011</v>
      </c>
      <c r="H41" s="22">
        <v>2.8704017296742701</v>
      </c>
      <c r="I41" s="22">
        <v>5.5103120581661252E-2</v>
      </c>
      <c r="J41" s="22">
        <v>2.4280351649202538</v>
      </c>
      <c r="K41" s="22">
        <v>0.35470690491792189</v>
      </c>
      <c r="L41" s="1">
        <v>18.225455702277429</v>
      </c>
      <c r="M41" s="1">
        <v>2.5396588830894822</v>
      </c>
      <c r="N41" s="1">
        <v>5.4593458937978651E-2</v>
      </c>
      <c r="O41" s="1">
        <v>3.2398415818216</v>
      </c>
      <c r="Q41" s="10">
        <v>351</v>
      </c>
      <c r="R41" s="10">
        <v>8.1</v>
      </c>
      <c r="S41" s="10">
        <v>345.8</v>
      </c>
      <c r="T41" s="10">
        <v>7.9</v>
      </c>
      <c r="U41" s="10">
        <v>385.5</v>
      </c>
      <c r="V41" s="10">
        <v>65.7</v>
      </c>
      <c r="W41" s="10">
        <v>348.2</v>
      </c>
      <c r="X41" s="10">
        <v>6.6</v>
      </c>
      <c r="Y41" s="8">
        <v>91.992245959952314</v>
      </c>
    </row>
    <row r="42" spans="1:25" x14ac:dyDescent="0.3">
      <c r="A42" t="s">
        <v>68</v>
      </c>
      <c r="B42" t="s">
        <v>65</v>
      </c>
      <c r="C42" s="8">
        <v>1164.582881651364</v>
      </c>
      <c r="D42" s="8">
        <f t="shared" si="2"/>
        <v>222.0645145040445</v>
      </c>
      <c r="E42" s="11">
        <f t="shared" si="3"/>
        <v>5.2443447988631853</v>
      </c>
      <c r="F42" s="11">
        <v>0.19068158909322089</v>
      </c>
      <c r="G42" s="22">
        <v>0.38672066902843039</v>
      </c>
      <c r="H42" s="22">
        <v>2.4053730042642658</v>
      </c>
      <c r="I42" s="22">
        <v>5.5150981941207287E-2</v>
      </c>
      <c r="J42" s="22">
        <v>1.5721193947462571</v>
      </c>
      <c r="K42" s="22">
        <v>0.50245028309659867</v>
      </c>
      <c r="L42" s="1">
        <v>18.132985169801479</v>
      </c>
      <c r="M42" s="1">
        <v>1.7461767341064589</v>
      </c>
      <c r="N42" s="1">
        <v>5.0879792688554457E-2</v>
      </c>
      <c r="O42" s="1">
        <v>2.1719468029579421</v>
      </c>
      <c r="Q42" s="10">
        <v>332</v>
      </c>
      <c r="R42" s="10">
        <v>6.7</v>
      </c>
      <c r="S42" s="10">
        <v>346.1</v>
      </c>
      <c r="T42" s="10">
        <v>5.3</v>
      </c>
      <c r="U42" s="10">
        <v>234.2</v>
      </c>
      <c r="V42" s="10">
        <v>47.9</v>
      </c>
      <c r="W42" s="10">
        <v>342</v>
      </c>
      <c r="X42" s="10">
        <v>5</v>
      </c>
      <c r="Y42" s="8">
        <v>156.09822808426301</v>
      </c>
    </row>
    <row r="43" spans="1:25" x14ac:dyDescent="0.3">
      <c r="A43" t="s">
        <v>108</v>
      </c>
      <c r="B43" t="s">
        <v>65</v>
      </c>
      <c r="C43" s="8">
        <v>692.91900310694416</v>
      </c>
      <c r="D43" s="8">
        <f t="shared" si="2"/>
        <v>64.639475590305949</v>
      </c>
      <c r="E43" s="11">
        <f t="shared" si="3"/>
        <v>10.719749762494391</v>
      </c>
      <c r="F43" s="11">
        <v>9.3285759663787979E-2</v>
      </c>
      <c r="G43" s="22">
        <v>0.39924376897844333</v>
      </c>
      <c r="H43" s="22">
        <v>3.3553434298884062</v>
      </c>
      <c r="I43" s="22">
        <v>5.5187145480514788E-2</v>
      </c>
      <c r="J43" s="22">
        <v>1.6532479075855566</v>
      </c>
      <c r="K43" s="22">
        <v>0.18155142156021931</v>
      </c>
      <c r="L43" s="1">
        <v>18.08916682822564</v>
      </c>
      <c r="M43" s="1">
        <v>1.7505691534643093</v>
      </c>
      <c r="N43" s="1">
        <v>5.2455213461512183E-2</v>
      </c>
      <c r="O43" s="1">
        <v>3.4840581052127679</v>
      </c>
      <c r="Q43" s="10">
        <v>341.1</v>
      </c>
      <c r="R43" s="10">
        <v>9.6999999999999993</v>
      </c>
      <c r="S43" s="10">
        <v>346.3</v>
      </c>
      <c r="T43" s="10">
        <v>5.3</v>
      </c>
      <c r="U43" s="10">
        <v>305.5</v>
      </c>
      <c r="V43" s="10">
        <v>77.900000000000006</v>
      </c>
      <c r="W43" s="10">
        <v>345.3</v>
      </c>
      <c r="X43" s="10">
        <v>4.9000000000000004</v>
      </c>
      <c r="Y43" s="8">
        <v>120.9134157382384</v>
      </c>
    </row>
    <row r="44" spans="1:25" x14ac:dyDescent="0.3">
      <c r="A44" t="s">
        <v>102</v>
      </c>
      <c r="B44" t="s">
        <v>65</v>
      </c>
      <c r="C44" s="8">
        <v>1172.8564476090639</v>
      </c>
      <c r="D44" s="8">
        <f t="shared" si="2"/>
        <v>203.49118187780047</v>
      </c>
      <c r="E44" s="11">
        <f t="shared" si="3"/>
        <v>5.7636721001177431</v>
      </c>
      <c r="F44" s="11">
        <v>0.17350050152568039</v>
      </c>
      <c r="G44" s="22">
        <v>0.40391547748653878</v>
      </c>
      <c r="H44" s="22">
        <v>2.3957017816977162</v>
      </c>
      <c r="I44" s="22">
        <v>5.5233586539621057E-2</v>
      </c>
      <c r="J44" s="22">
        <v>1.8939768315841743</v>
      </c>
      <c r="K44" s="22">
        <v>0.57450924531364056</v>
      </c>
      <c r="L44" s="1">
        <v>18.110338658599389</v>
      </c>
      <c r="M44" s="1">
        <v>1.8433136878936307</v>
      </c>
      <c r="N44" s="1">
        <v>5.2930411319272223E-2</v>
      </c>
      <c r="O44" s="1">
        <v>2.0416687568014602</v>
      </c>
      <c r="Q44" s="10">
        <v>344.5</v>
      </c>
      <c r="R44" s="10">
        <v>6.9</v>
      </c>
      <c r="S44" s="10">
        <v>346.6</v>
      </c>
      <c r="T44" s="10">
        <v>6</v>
      </c>
      <c r="U44" s="10">
        <v>330.5</v>
      </c>
      <c r="V44" s="10">
        <v>44.9</v>
      </c>
      <c r="W44" s="10">
        <v>345.8</v>
      </c>
      <c r="X44" s="10">
        <v>5.6</v>
      </c>
      <c r="Y44" s="8">
        <v>108.9853524896276</v>
      </c>
    </row>
    <row r="45" spans="1:25" x14ac:dyDescent="0.3">
      <c r="A45" t="s">
        <v>72</v>
      </c>
      <c r="B45" t="s">
        <v>65</v>
      </c>
      <c r="C45" s="8">
        <v>1073.053162713773</v>
      </c>
      <c r="D45" s="8">
        <f t="shared" si="2"/>
        <v>192.32047144951937</v>
      </c>
      <c r="E45" s="11">
        <f t="shared" si="3"/>
        <v>5.5795056793807296</v>
      </c>
      <c r="F45" s="11">
        <v>0.17922734691274481</v>
      </c>
      <c r="G45" s="22">
        <v>0.40139291096992608</v>
      </c>
      <c r="H45" s="22">
        <v>2.7487143799078799</v>
      </c>
      <c r="I45" s="22">
        <v>5.5275162927217847E-2</v>
      </c>
      <c r="J45" s="22">
        <v>1.4246084962833865</v>
      </c>
      <c r="K45" s="22">
        <v>0.29680082616711201</v>
      </c>
      <c r="L45" s="1">
        <v>18.097503309266571</v>
      </c>
      <c r="M45" s="1">
        <v>1.4602275633340465</v>
      </c>
      <c r="N45" s="1">
        <v>5.279032946726369E-2</v>
      </c>
      <c r="O45" s="1">
        <v>2.6701893765010598</v>
      </c>
      <c r="Q45" s="10">
        <v>342.7</v>
      </c>
      <c r="R45" s="10">
        <v>8</v>
      </c>
      <c r="S45" s="10">
        <v>346.9</v>
      </c>
      <c r="T45" s="10">
        <v>4.5999999999999996</v>
      </c>
      <c r="U45" s="10">
        <v>314.3</v>
      </c>
      <c r="V45" s="10">
        <v>60.8</v>
      </c>
      <c r="W45" s="10">
        <v>346.2</v>
      </c>
      <c r="X45" s="10">
        <v>4.4000000000000004</v>
      </c>
      <c r="Y45" s="8">
        <v>116.49488164912719</v>
      </c>
    </row>
    <row r="46" spans="1:25" x14ac:dyDescent="0.3">
      <c r="A46" t="s">
        <v>89</v>
      </c>
      <c r="B46" t="s">
        <v>65</v>
      </c>
      <c r="C46" s="8">
        <v>997.02477614873487</v>
      </c>
      <c r="D46" s="8">
        <f t="shared" si="2"/>
        <v>181.72207130490068</v>
      </c>
      <c r="E46" s="11">
        <f t="shared" si="3"/>
        <v>5.4865364949306912</v>
      </c>
      <c r="F46" s="11">
        <v>0.18226434854191789</v>
      </c>
      <c r="G46" s="22">
        <v>0.40358121158552629</v>
      </c>
      <c r="H46" s="22">
        <v>2.7431572457500502</v>
      </c>
      <c r="I46" s="22">
        <v>5.5344049581600677E-2</v>
      </c>
      <c r="J46" s="22">
        <v>1.8619981421294689</v>
      </c>
      <c r="K46" s="22">
        <v>0.7170758746258602</v>
      </c>
      <c r="L46" s="1">
        <v>18.084528626426781</v>
      </c>
      <c r="M46" s="1">
        <v>1.8424045644744469</v>
      </c>
      <c r="N46" s="1">
        <v>5.2529108019260619E-2</v>
      </c>
      <c r="O46" s="1">
        <v>1.9201809950094724</v>
      </c>
      <c r="Q46" s="10">
        <v>344.3</v>
      </c>
      <c r="R46" s="10">
        <v>8</v>
      </c>
      <c r="S46" s="10">
        <v>347.2</v>
      </c>
      <c r="T46" s="10">
        <v>6</v>
      </c>
      <c r="U46" s="10">
        <v>324.3</v>
      </c>
      <c r="V46" s="10">
        <v>43.5</v>
      </c>
      <c r="W46" s="10">
        <v>347.1</v>
      </c>
      <c r="X46" s="10">
        <v>6</v>
      </c>
      <c r="Y46" s="8">
        <v>116.0832578389662</v>
      </c>
    </row>
    <row r="47" spans="1:25" x14ac:dyDescent="0.3">
      <c r="A47" t="s">
        <v>66</v>
      </c>
      <c r="B47" t="s">
        <v>65</v>
      </c>
      <c r="C47" s="8">
        <v>1041.463377829175</v>
      </c>
      <c r="D47" s="8">
        <f t="shared" si="2"/>
        <v>207.14277331324931</v>
      </c>
      <c r="E47" s="11">
        <f t="shared" si="3"/>
        <v>5.027756272502125</v>
      </c>
      <c r="F47" s="11">
        <v>0.19889587836013731</v>
      </c>
      <c r="G47" s="22">
        <v>0.39789210743094922</v>
      </c>
      <c r="H47" s="22">
        <v>2.2335957220103602</v>
      </c>
      <c r="I47" s="22">
        <v>5.5355043180476293E-2</v>
      </c>
      <c r="J47" s="22">
        <v>1.6011008636408119</v>
      </c>
      <c r="K47" s="22">
        <v>0.59741415129533393</v>
      </c>
      <c r="L47" s="1">
        <v>18.07052871045061</v>
      </c>
      <c r="M47" s="1">
        <v>1.6010405357496966</v>
      </c>
      <c r="N47" s="1">
        <v>5.1857101523356652E-2</v>
      </c>
      <c r="O47" s="1">
        <v>1.7517726552342889</v>
      </c>
      <c r="Q47" s="10">
        <v>340.1</v>
      </c>
      <c r="R47" s="10">
        <v>6.2</v>
      </c>
      <c r="S47" s="10">
        <v>347.3</v>
      </c>
      <c r="T47" s="10">
        <v>5.3</v>
      </c>
      <c r="U47" s="10">
        <v>291.10000000000002</v>
      </c>
      <c r="V47" s="10">
        <v>39.9</v>
      </c>
      <c r="W47" s="10">
        <v>345.1</v>
      </c>
      <c r="X47" s="10">
        <v>5</v>
      </c>
      <c r="Y47" s="8">
        <v>129.18543636109999</v>
      </c>
    </row>
    <row r="48" spans="1:25" x14ac:dyDescent="0.3">
      <c r="A48" t="s">
        <v>94</v>
      </c>
      <c r="B48" t="s">
        <v>65</v>
      </c>
      <c r="C48" s="8">
        <v>1164.7426509950531</v>
      </c>
      <c r="D48" s="8">
        <f t="shared" si="2"/>
        <v>211.46888632454662</v>
      </c>
      <c r="E48" s="11">
        <f t="shared" si="3"/>
        <v>5.5078677116003396</v>
      </c>
      <c r="F48" s="11">
        <v>0.181558463703451</v>
      </c>
      <c r="G48" s="22">
        <v>0.40001783543846953</v>
      </c>
      <c r="H48" s="22">
        <v>2.0874221436223301</v>
      </c>
      <c r="I48" s="22">
        <v>5.5347829220025027E-2</v>
      </c>
      <c r="J48" s="22">
        <v>1.7524814775749462</v>
      </c>
      <c r="K48" s="22">
        <v>0.46323297672137331</v>
      </c>
      <c r="L48" s="1">
        <v>18.084951397749428</v>
      </c>
      <c r="M48" s="1">
        <v>1.681436707654933</v>
      </c>
      <c r="N48" s="1">
        <v>5.221950700259069E-2</v>
      </c>
      <c r="O48" s="1">
        <v>1.948277451045932</v>
      </c>
      <c r="Q48" s="10">
        <v>341.6</v>
      </c>
      <c r="R48" s="10">
        <v>5.7</v>
      </c>
      <c r="S48" s="10">
        <v>347.3</v>
      </c>
      <c r="T48" s="10">
        <v>6</v>
      </c>
      <c r="U48" s="10">
        <v>303.5</v>
      </c>
      <c r="V48" s="10">
        <v>44.3</v>
      </c>
      <c r="W48" s="10">
        <v>344.2</v>
      </c>
      <c r="X48" s="10">
        <v>5</v>
      </c>
      <c r="Y48" s="8">
        <v>122.0752724844653</v>
      </c>
    </row>
    <row r="49" spans="1:25" x14ac:dyDescent="0.3">
      <c r="A49" t="s">
        <v>113</v>
      </c>
      <c r="B49" t="s">
        <v>65</v>
      </c>
      <c r="C49" s="8">
        <v>1110.5647595607011</v>
      </c>
      <c r="D49" s="8">
        <f t="shared" si="2"/>
        <v>219.1687013865286</v>
      </c>
      <c r="E49" s="11">
        <f t="shared" si="3"/>
        <v>5.067168589926057</v>
      </c>
      <c r="F49" s="11">
        <v>0.19734887092331629</v>
      </c>
      <c r="G49" s="22">
        <v>0.39709912872073189</v>
      </c>
      <c r="H49" s="22">
        <v>1.9407193455002714</v>
      </c>
      <c r="I49" s="22">
        <v>5.5414378116135192E-2</v>
      </c>
      <c r="J49" s="22">
        <v>1.3842804863887261</v>
      </c>
      <c r="K49" s="22">
        <v>0.47063112221572811</v>
      </c>
      <c r="L49" s="1">
        <v>18.023076210120731</v>
      </c>
      <c r="M49" s="1">
        <v>1.374860850726271</v>
      </c>
      <c r="N49" s="1">
        <v>5.1891328102048093E-2</v>
      </c>
      <c r="O49" s="1">
        <v>1.7940921671075303</v>
      </c>
      <c r="Q49" s="10">
        <v>339.5</v>
      </c>
      <c r="R49" s="10">
        <v>5.7</v>
      </c>
      <c r="S49" s="10">
        <v>347.7</v>
      </c>
      <c r="T49" s="10">
        <v>4.5999999999999996</v>
      </c>
      <c r="U49" s="10">
        <v>284.39999999999998</v>
      </c>
      <c r="V49" s="10">
        <v>40.9</v>
      </c>
      <c r="W49" s="10">
        <v>345</v>
      </c>
      <c r="X49" s="10">
        <v>4.3</v>
      </c>
      <c r="Y49" s="8">
        <v>127.89405115016299</v>
      </c>
    </row>
    <row r="50" spans="1:25" x14ac:dyDescent="0.3">
      <c r="A50" t="s">
        <v>77</v>
      </c>
      <c r="B50" t="s">
        <v>65</v>
      </c>
      <c r="C50" s="8">
        <v>1087.0957426314701</v>
      </c>
      <c r="D50" s="8">
        <f t="shared" si="2"/>
        <v>192.9548732148551</v>
      </c>
      <c r="E50" s="11">
        <f t="shared" si="3"/>
        <v>5.6339377416033951</v>
      </c>
      <c r="F50" s="11">
        <v>0.17749574913041269</v>
      </c>
      <c r="G50" s="22">
        <v>0.40023146070984489</v>
      </c>
      <c r="H50" s="22">
        <v>2.2189261685352601</v>
      </c>
      <c r="I50" s="22">
        <v>5.5446490424457998E-2</v>
      </c>
      <c r="J50" s="22">
        <v>1.5173534340870423</v>
      </c>
      <c r="K50" s="22">
        <v>0.41893645953546199</v>
      </c>
      <c r="L50" s="1">
        <v>18.044856418187109</v>
      </c>
      <c r="M50" s="1">
        <v>1.5487532456557209</v>
      </c>
      <c r="N50" s="1">
        <v>5.2340646614211117E-2</v>
      </c>
      <c r="O50" s="1">
        <v>2.1225239445463</v>
      </c>
      <c r="Q50" s="10">
        <v>341.8</v>
      </c>
      <c r="R50" s="10">
        <v>6.3</v>
      </c>
      <c r="S50" s="10">
        <v>347.9</v>
      </c>
      <c r="T50" s="10">
        <v>5.3</v>
      </c>
      <c r="U50" s="10">
        <v>300.5</v>
      </c>
      <c r="V50" s="10">
        <v>47.1</v>
      </c>
      <c r="W50" s="10">
        <v>345.7</v>
      </c>
      <c r="X50" s="10">
        <v>4.8</v>
      </c>
      <c r="Y50" s="8">
        <v>121.5759876719566</v>
      </c>
    </row>
    <row r="51" spans="1:25" x14ac:dyDescent="0.3">
      <c r="A51" t="s">
        <v>95</v>
      </c>
      <c r="B51" t="s">
        <v>65</v>
      </c>
      <c r="C51" s="8">
        <v>1420.090918762827</v>
      </c>
      <c r="D51" s="8">
        <f t="shared" si="2"/>
        <v>220.72306529478922</v>
      </c>
      <c r="E51" s="11">
        <f t="shared" si="3"/>
        <v>6.4338129631636285</v>
      </c>
      <c r="F51" s="11">
        <v>0.15542882668884439</v>
      </c>
      <c r="G51" s="22">
        <v>0.40121507023689312</v>
      </c>
      <c r="H51" s="22">
        <v>2.9786644694387219</v>
      </c>
      <c r="I51" s="22">
        <v>5.5588682809132851E-2</v>
      </c>
      <c r="J51" s="22">
        <v>1.7600318698218003</v>
      </c>
      <c r="K51" s="22">
        <v>0.39150206657438241</v>
      </c>
      <c r="L51" s="1">
        <v>17.983173817973949</v>
      </c>
      <c r="M51" s="1">
        <v>1.7597436374599789</v>
      </c>
      <c r="N51" s="1">
        <v>5.2249263830123127E-2</v>
      </c>
      <c r="O51" s="1">
        <v>2.7877132941943841</v>
      </c>
      <c r="Q51" s="10">
        <v>342.5</v>
      </c>
      <c r="R51" s="10">
        <v>8.5</v>
      </c>
      <c r="S51" s="10">
        <v>348.8</v>
      </c>
      <c r="T51" s="10">
        <v>6</v>
      </c>
      <c r="U51" s="10">
        <v>300.39999999999998</v>
      </c>
      <c r="V51" s="10">
        <v>63.3</v>
      </c>
      <c r="W51" s="10">
        <v>347.3</v>
      </c>
      <c r="X51" s="10">
        <v>5.7</v>
      </c>
      <c r="Y51" s="8">
        <v>123.35103359310391</v>
      </c>
    </row>
    <row r="52" spans="1:25" x14ac:dyDescent="0.3">
      <c r="A52" t="s">
        <v>118</v>
      </c>
      <c r="B52" t="s">
        <v>65</v>
      </c>
      <c r="C52" s="8">
        <v>1244.2753339681601</v>
      </c>
      <c r="D52" s="8">
        <f t="shared" si="2"/>
        <v>255.98615392054191</v>
      </c>
      <c r="E52" s="11">
        <f t="shared" si="3"/>
        <v>4.8607134210641068</v>
      </c>
      <c r="F52" s="11">
        <v>0.20573111668473559</v>
      </c>
      <c r="G52" s="22">
        <v>0.39819281570990711</v>
      </c>
      <c r="H52" s="22">
        <v>2.29880569312057</v>
      </c>
      <c r="I52" s="22">
        <v>5.5647651345939408E-2</v>
      </c>
      <c r="J52" s="22">
        <v>1.7869561030896846</v>
      </c>
      <c r="K52" s="22">
        <v>0.3967696129413999</v>
      </c>
      <c r="L52" s="1">
        <v>17.983814928101442</v>
      </c>
      <c r="M52" s="1">
        <v>1.746762856845758</v>
      </c>
      <c r="N52" s="1">
        <v>5.1638800161079697E-2</v>
      </c>
      <c r="O52" s="1">
        <v>2.3079710665697579</v>
      </c>
      <c r="Q52" s="10">
        <v>340.3</v>
      </c>
      <c r="R52" s="10">
        <v>6.2</v>
      </c>
      <c r="S52" s="10">
        <v>349.1</v>
      </c>
      <c r="T52" s="10">
        <v>6</v>
      </c>
      <c r="U52" s="10">
        <v>280.8</v>
      </c>
      <c r="V52" s="10">
        <v>49.7</v>
      </c>
      <c r="W52" s="10">
        <v>345</v>
      </c>
      <c r="X52" s="10">
        <v>5.0999999999999996</v>
      </c>
      <c r="Y52" s="8">
        <v>135.9341535155051</v>
      </c>
    </row>
    <row r="53" spans="1:25" x14ac:dyDescent="0.3">
      <c r="A53" t="s">
        <v>104</v>
      </c>
      <c r="B53" t="s">
        <v>65</v>
      </c>
      <c r="C53" s="8">
        <v>1106.451225715399</v>
      </c>
      <c r="D53" s="8">
        <f t="shared" si="2"/>
        <v>196.86250096114702</v>
      </c>
      <c r="E53" s="11">
        <f t="shared" si="3"/>
        <v>5.6204265429593896</v>
      </c>
      <c r="F53" s="11">
        <v>0.17792243922352879</v>
      </c>
      <c r="G53" s="22">
        <v>0.40680358395251348</v>
      </c>
      <c r="H53" s="22">
        <v>2.7789607875219682</v>
      </c>
      <c r="I53" s="22">
        <v>5.5722760044526413E-2</v>
      </c>
      <c r="J53" s="22">
        <v>2.1793107765945661</v>
      </c>
      <c r="K53" s="22">
        <v>0.50407733380766795</v>
      </c>
      <c r="L53" s="1">
        <v>18.0081165761151</v>
      </c>
      <c r="M53" s="1">
        <v>2.1940401795815001</v>
      </c>
      <c r="N53" s="1">
        <v>5.2858331635027532E-2</v>
      </c>
      <c r="O53" s="1">
        <v>2.5430983713480302</v>
      </c>
      <c r="Q53" s="10">
        <v>346.6</v>
      </c>
      <c r="R53" s="10">
        <v>8.1</v>
      </c>
      <c r="S53" s="10">
        <v>349.5</v>
      </c>
      <c r="T53" s="10">
        <v>7.3</v>
      </c>
      <c r="U53" s="10">
        <v>326.7</v>
      </c>
      <c r="V53" s="10">
        <v>56.8</v>
      </c>
      <c r="W53" s="10">
        <v>348.3</v>
      </c>
      <c r="X53" s="10">
        <v>6.6</v>
      </c>
      <c r="Y53" s="8">
        <v>113.7164248564933</v>
      </c>
    </row>
    <row r="54" spans="1:25" x14ac:dyDescent="0.3">
      <c r="A54" t="s">
        <v>100</v>
      </c>
      <c r="B54" t="s">
        <v>65</v>
      </c>
      <c r="C54" s="8">
        <v>1234.2161752437671</v>
      </c>
      <c r="D54" s="8">
        <f t="shared" si="2"/>
        <v>214.3715597031634</v>
      </c>
      <c r="E54" s="11">
        <f t="shared" si="3"/>
        <v>5.7573690136544462</v>
      </c>
      <c r="F54" s="11">
        <v>0.1736904474297814</v>
      </c>
      <c r="G54" s="22">
        <v>0.41734872342490448</v>
      </c>
      <c r="H54" s="22">
        <v>2.3533251747399402</v>
      </c>
      <c r="I54" s="22">
        <v>5.5791669596199661E-2</v>
      </c>
      <c r="J54" s="22">
        <v>2.1089224863655041</v>
      </c>
      <c r="K54" s="22">
        <v>0.63237569724481923</v>
      </c>
      <c r="L54" s="1">
        <v>17.989071225292601</v>
      </c>
      <c r="M54" s="1">
        <v>2.3940008089011782</v>
      </c>
      <c r="N54" s="1">
        <v>5.4243661331994972E-2</v>
      </c>
      <c r="O54" s="1">
        <v>1.9819759606236254</v>
      </c>
      <c r="Q54" s="10">
        <v>354.1</v>
      </c>
      <c r="R54" s="10">
        <v>7</v>
      </c>
      <c r="S54" s="10">
        <v>350</v>
      </c>
      <c r="T54" s="10">
        <v>7.3</v>
      </c>
      <c r="U54" s="10">
        <v>381.4</v>
      </c>
      <c r="V54" s="10">
        <v>43.8</v>
      </c>
      <c r="W54" s="10">
        <v>352.3</v>
      </c>
      <c r="X54" s="10">
        <v>6.5</v>
      </c>
      <c r="Y54" s="8">
        <v>94.05025347019405</v>
      </c>
    </row>
    <row r="55" spans="1:25" x14ac:dyDescent="0.3">
      <c r="A55" t="s">
        <v>103</v>
      </c>
      <c r="B55" t="s">
        <v>65</v>
      </c>
      <c r="C55" s="8">
        <v>1086.415920140616</v>
      </c>
      <c r="D55" s="8">
        <f t="shared" si="2"/>
        <v>197.76425092302964</v>
      </c>
      <c r="E55" s="11">
        <f t="shared" si="3"/>
        <v>5.4934899258585013</v>
      </c>
      <c r="F55" s="11">
        <v>0.18203364591475499</v>
      </c>
      <c r="G55" s="22">
        <v>0.40163071264208638</v>
      </c>
      <c r="H55" s="22">
        <v>2.1983135154355642</v>
      </c>
      <c r="I55" s="22">
        <v>5.5946601242133472E-2</v>
      </c>
      <c r="J55" s="22">
        <v>1.6543523897854795</v>
      </c>
      <c r="K55" s="22">
        <v>0.57720470931693102</v>
      </c>
      <c r="L55" s="1">
        <v>17.867914302033221</v>
      </c>
      <c r="M55" s="1">
        <v>1.6252362608015596</v>
      </c>
      <c r="N55" s="1">
        <v>5.1867987774145169E-2</v>
      </c>
      <c r="O55" s="1">
        <v>1.8811412929263243</v>
      </c>
      <c r="Q55" s="10">
        <v>342.8</v>
      </c>
      <c r="R55" s="10">
        <v>6.3</v>
      </c>
      <c r="S55" s="10">
        <v>350.9</v>
      </c>
      <c r="T55" s="10">
        <v>5.4</v>
      </c>
      <c r="U55" s="10">
        <v>288</v>
      </c>
      <c r="V55" s="10">
        <v>40.799999999999997</v>
      </c>
      <c r="W55" s="10">
        <v>348.3</v>
      </c>
      <c r="X55" s="10">
        <v>5.0999999999999996</v>
      </c>
      <c r="Y55" s="8">
        <v>129.04418394248731</v>
      </c>
    </row>
    <row r="56" spans="1:25" x14ac:dyDescent="0.3">
      <c r="A56" t="s">
        <v>97</v>
      </c>
      <c r="B56" t="s">
        <v>65</v>
      </c>
      <c r="C56" s="8">
        <v>1183.2872726374819</v>
      </c>
      <c r="D56" s="8">
        <f t="shared" si="2"/>
        <v>210.90112041287503</v>
      </c>
      <c r="E56" s="11">
        <f t="shared" si="3"/>
        <v>5.6106258246565721</v>
      </c>
      <c r="F56" s="11">
        <v>0.17823323658572621</v>
      </c>
      <c r="G56" s="22">
        <v>0.41040708226520922</v>
      </c>
      <c r="H56" s="22">
        <v>2.018680238091946</v>
      </c>
      <c r="I56" s="22">
        <v>5.6016732373963082E-2</v>
      </c>
      <c r="J56" s="22">
        <v>1.5910146746506884</v>
      </c>
      <c r="K56" s="22">
        <v>0.40926902969709872</v>
      </c>
      <c r="L56" s="1">
        <v>17.865460284680552</v>
      </c>
      <c r="M56" s="1">
        <v>1.5961625209565808</v>
      </c>
      <c r="N56" s="1">
        <v>5.3027984300058298E-2</v>
      </c>
      <c r="O56" s="1">
        <v>2.0192233767749439</v>
      </c>
      <c r="Q56" s="10">
        <v>349.2</v>
      </c>
      <c r="R56" s="10">
        <v>5.8</v>
      </c>
      <c r="S56" s="10">
        <v>351.4</v>
      </c>
      <c r="T56" s="10">
        <v>5.4</v>
      </c>
      <c r="U56" s="10">
        <v>334.5</v>
      </c>
      <c r="V56" s="10">
        <v>44.1</v>
      </c>
      <c r="W56" s="10">
        <v>350.4</v>
      </c>
      <c r="X56" s="10">
        <v>4.7</v>
      </c>
      <c r="Y56" s="8">
        <v>110.07210465408779</v>
      </c>
    </row>
    <row r="57" spans="1:25" x14ac:dyDescent="0.3">
      <c r="A57" t="s">
        <v>64</v>
      </c>
      <c r="B57" t="s">
        <v>65</v>
      </c>
      <c r="C57" s="8">
        <v>966.41214837539337</v>
      </c>
      <c r="D57" s="8">
        <f t="shared" si="2"/>
        <v>133.74243289465622</v>
      </c>
      <c r="E57" s="11">
        <f t="shared" si="3"/>
        <v>7.225920206914429</v>
      </c>
      <c r="F57" s="11">
        <v>0.13839067846931211</v>
      </c>
      <c r="G57" s="22">
        <v>0.41238003776067328</v>
      </c>
      <c r="H57" s="22">
        <f>1.10382896149137*2</f>
        <v>2.2076579229827402</v>
      </c>
      <c r="I57" s="22">
        <v>5.6040244490720627E-2</v>
      </c>
      <c r="J57" s="22">
        <v>1.4326540407051789</v>
      </c>
      <c r="K57" s="22">
        <v>0.5112317587698505</v>
      </c>
      <c r="L57" s="1">
        <v>17.837295143782612</v>
      </c>
      <c r="M57" s="1">
        <v>1.4535243956192143</v>
      </c>
      <c r="N57" s="1">
        <v>5.305278633067502E-2</v>
      </c>
      <c r="O57" s="1">
        <v>1.9168273437770662</v>
      </c>
      <c r="Q57" s="10">
        <v>350.6</v>
      </c>
      <c r="R57" s="10">
        <v>6.4</v>
      </c>
      <c r="S57" s="10">
        <v>351.5</v>
      </c>
      <c r="T57" s="10">
        <v>4.7</v>
      </c>
      <c r="U57" s="10">
        <v>344.7</v>
      </c>
      <c r="V57" s="10">
        <v>42.4</v>
      </c>
      <c r="W57" s="10">
        <v>351.3</v>
      </c>
      <c r="X57" s="10">
        <v>4.5</v>
      </c>
      <c r="Y57" s="8">
        <v>110.3127608466241</v>
      </c>
    </row>
    <row r="58" spans="1:25" x14ac:dyDescent="0.3">
      <c r="A58" t="s">
        <v>99</v>
      </c>
      <c r="B58" t="s">
        <v>65</v>
      </c>
      <c r="C58" s="8">
        <v>1339.360029257864</v>
      </c>
      <c r="D58" s="8">
        <f t="shared" si="2"/>
        <v>223.26891161164755</v>
      </c>
      <c r="E58" s="11">
        <f t="shared" si="3"/>
        <v>5.9988648647490059</v>
      </c>
      <c r="F58" s="11">
        <v>0.1666982041679714</v>
      </c>
      <c r="G58" s="22">
        <v>0.40223635841224109</v>
      </c>
      <c r="H58" s="22">
        <v>2.6549990958444178</v>
      </c>
      <c r="I58" s="22">
        <v>5.6313454281638149E-2</v>
      </c>
      <c r="J58" s="22">
        <v>2.213911520554642</v>
      </c>
      <c r="K58" s="22">
        <v>0.56259231347242078</v>
      </c>
      <c r="L58" s="1">
        <v>17.789849410984839</v>
      </c>
      <c r="M58" s="1">
        <v>2.2080764270872462</v>
      </c>
      <c r="N58" s="1">
        <v>5.1778973818225292E-2</v>
      </c>
      <c r="O58" s="1">
        <v>2.3243754240062482</v>
      </c>
      <c r="Q58" s="10">
        <v>343.2</v>
      </c>
      <c r="R58" s="10">
        <v>7.4</v>
      </c>
      <c r="S58" s="10">
        <v>353.1</v>
      </c>
      <c r="T58" s="10">
        <v>7.4</v>
      </c>
      <c r="U58" s="10">
        <v>276.7</v>
      </c>
      <c r="V58" s="10">
        <v>51.1</v>
      </c>
      <c r="W58" s="10">
        <v>348.2</v>
      </c>
      <c r="X58" s="10">
        <v>6.5</v>
      </c>
      <c r="Y58" s="8">
        <v>132.73908872355781</v>
      </c>
    </row>
    <row r="60" spans="1:25" x14ac:dyDescent="0.3">
      <c r="A60" t="s">
        <v>41</v>
      </c>
      <c r="B60">
        <v>137.81800000000001</v>
      </c>
    </row>
    <row r="61" spans="1:25" x14ac:dyDescent="0.3">
      <c r="A61" t="s">
        <v>42</v>
      </c>
      <c r="B61">
        <v>60</v>
      </c>
    </row>
    <row r="62" spans="1:25" x14ac:dyDescent="0.3">
      <c r="A62" t="s">
        <v>43</v>
      </c>
      <c r="B62" t="s">
        <v>44</v>
      </c>
    </row>
    <row r="63" spans="1:25" x14ac:dyDescent="0.3">
      <c r="A63" t="s">
        <v>45</v>
      </c>
      <c r="B63">
        <v>1000</v>
      </c>
    </row>
    <row r="64" spans="1:25" x14ac:dyDescent="0.3">
      <c r="A64" t="s">
        <v>46</v>
      </c>
      <c r="B64" t="s">
        <v>47</v>
      </c>
    </row>
    <row r="65" spans="1:2" x14ac:dyDescent="0.3">
      <c r="A65" t="s">
        <v>48</v>
      </c>
      <c r="B65">
        <v>1</v>
      </c>
    </row>
    <row r="66" spans="1:2" x14ac:dyDescent="0.3">
      <c r="A66" t="s">
        <v>49</v>
      </c>
      <c r="B66">
        <v>1</v>
      </c>
    </row>
    <row r="67" spans="1:2" x14ac:dyDescent="0.3">
      <c r="A67" t="s">
        <v>50</v>
      </c>
      <c r="B67" t="s">
        <v>51</v>
      </c>
    </row>
    <row r="68" spans="1:2" x14ac:dyDescent="0.3">
      <c r="A68" t="s">
        <v>52</v>
      </c>
      <c r="B68" t="s">
        <v>51</v>
      </c>
    </row>
    <row r="69" spans="1:2" x14ac:dyDescent="0.3">
      <c r="A69" t="s">
        <v>53</v>
      </c>
      <c r="B69">
        <v>1000</v>
      </c>
    </row>
    <row r="70" spans="1:2" x14ac:dyDescent="0.3">
      <c r="A70" t="s">
        <v>54</v>
      </c>
      <c r="B70" t="s">
        <v>44</v>
      </c>
    </row>
    <row r="71" spans="1:2" x14ac:dyDescent="0.3">
      <c r="A71" t="s">
        <v>55</v>
      </c>
      <c r="B71" t="b">
        <v>1</v>
      </c>
    </row>
    <row r="72" spans="1:2" x14ac:dyDescent="0.3">
      <c r="A72" t="s">
        <v>56</v>
      </c>
      <c r="B72">
        <v>0</v>
      </c>
    </row>
    <row r="73" spans="1:2" x14ac:dyDescent="0.3">
      <c r="A73" t="s">
        <v>57</v>
      </c>
      <c r="B73" t="s">
        <v>58</v>
      </c>
    </row>
    <row r="74" spans="1:2" x14ac:dyDescent="0.3">
      <c r="A74" t="s">
        <v>59</v>
      </c>
      <c r="B74">
        <v>2000000</v>
      </c>
    </row>
    <row r="75" spans="1:2" x14ac:dyDescent="0.3">
      <c r="A75" t="s">
        <v>60</v>
      </c>
      <c r="B75" t="s">
        <v>51</v>
      </c>
    </row>
    <row r="76" spans="1:2" x14ac:dyDescent="0.3">
      <c r="A76" t="s">
        <v>61</v>
      </c>
      <c r="B76">
        <v>4.9475000000000002E-11</v>
      </c>
    </row>
    <row r="77" spans="1:2" x14ac:dyDescent="0.3">
      <c r="A77" t="s">
        <v>62</v>
      </c>
      <c r="B77">
        <v>9.8484999999999996E-10</v>
      </c>
    </row>
    <row r="78" spans="1:2" x14ac:dyDescent="0.3">
      <c r="A78" t="s">
        <v>63</v>
      </c>
      <c r="B78">
        <v>1.5512499999999999E-10</v>
      </c>
    </row>
  </sheetData>
  <autoFilter ref="A3:AC3" xr:uid="{30A5A27E-92D4-45E3-B069-B60BCD158EFE}">
    <sortState xmlns:xlrd2="http://schemas.microsoft.com/office/spreadsheetml/2017/richdata2" ref="A5:AC58">
      <sortCondition ref="S3"/>
    </sortState>
  </autoFilter>
  <mergeCells count="4">
    <mergeCell ref="A1:V1"/>
    <mergeCell ref="A2:A3"/>
    <mergeCell ref="B2:B3"/>
    <mergeCell ref="C2:D2"/>
  </mergeCells>
  <conditionalFormatting sqref="Y1:Y3">
    <cfRule type="cellIs" dxfId="6" priority="3" operator="lessThan">
      <formula>-5</formula>
    </cfRule>
    <cfRule type="cellIs" dxfId="5" priority="4" operator="greaterThan">
      <formula>10</formula>
    </cfRule>
    <cfRule type="cellIs" dxfId="4" priority="5" operator="greaterThan">
      <formula>10</formula>
    </cfRule>
    <cfRule type="cellIs" dxfId="3" priority="6" operator="greaterThan">
      <formula>5</formula>
    </cfRule>
    <cfRule type="cellIs" dxfId="2" priority="7" operator="lessThan">
      <formula>-10</formula>
    </cfRule>
  </conditionalFormatting>
  <conditionalFormatting sqref="Z1:Z3">
    <cfRule type="cellIs" dxfId="1" priority="1" operator="lessThan">
      <formula>-5</formula>
    </cfRule>
    <cfRule type="cellIs" dxfId="0" priority="2" operator="greaterThan">
      <formula>10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6051B-E044-4167-9097-2B0C3C3B793D}">
  <dimension ref="A1:L47"/>
  <sheetViews>
    <sheetView workbookViewId="0">
      <selection activeCell="P18" sqref="P18"/>
    </sheetView>
  </sheetViews>
  <sheetFormatPr defaultRowHeight="14.4" x14ac:dyDescent="0.3"/>
  <sheetData>
    <row r="1" spans="1:12" ht="18" x14ac:dyDescent="0.35">
      <c r="A1" s="44" t="s">
        <v>154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x14ac:dyDescent="0.3">
      <c r="A2" s="41" t="s">
        <v>154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3">
      <c r="A3" s="28" t="s">
        <v>156</v>
      </c>
      <c r="F3" t="s">
        <v>155</v>
      </c>
      <c r="L3" s="29"/>
    </row>
    <row r="4" spans="1:12" x14ac:dyDescent="0.3">
      <c r="A4" s="28" t="s">
        <v>157</v>
      </c>
      <c r="F4" t="s">
        <v>158</v>
      </c>
      <c r="L4" s="29"/>
    </row>
    <row r="5" spans="1:12" x14ac:dyDescent="0.3">
      <c r="A5" s="28" t="s">
        <v>159</v>
      </c>
      <c r="F5" t="s">
        <v>160</v>
      </c>
      <c r="L5" s="29"/>
    </row>
    <row r="6" spans="1:12" x14ac:dyDescent="0.3">
      <c r="A6" s="28" t="s">
        <v>161</v>
      </c>
      <c r="F6" t="s">
        <v>162</v>
      </c>
      <c r="L6" s="29"/>
    </row>
    <row r="7" spans="1:12" x14ac:dyDescent="0.3">
      <c r="A7" s="41" t="s">
        <v>163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</row>
    <row r="8" spans="1:12" x14ac:dyDescent="0.3">
      <c r="A8" s="28" t="s">
        <v>164</v>
      </c>
      <c r="F8" t="s">
        <v>165</v>
      </c>
      <c r="L8" s="29"/>
    </row>
    <row r="9" spans="1:12" x14ac:dyDescent="0.3">
      <c r="A9" s="28" t="s">
        <v>166</v>
      </c>
      <c r="F9" t="s">
        <v>167</v>
      </c>
      <c r="L9" s="29"/>
    </row>
    <row r="10" spans="1:12" x14ac:dyDescent="0.3">
      <c r="A10" s="28" t="s">
        <v>168</v>
      </c>
      <c r="F10" t="s">
        <v>169</v>
      </c>
      <c r="L10" s="29"/>
    </row>
    <row r="11" spans="1:12" x14ac:dyDescent="0.3">
      <c r="A11" s="28" t="s">
        <v>170</v>
      </c>
      <c r="F11" t="s">
        <v>171</v>
      </c>
      <c r="L11" s="29"/>
    </row>
    <row r="12" spans="1:12" ht="16.2" x14ac:dyDescent="0.3">
      <c r="A12" s="28" t="s">
        <v>232</v>
      </c>
      <c r="F12" t="s">
        <v>233</v>
      </c>
      <c r="L12" s="29"/>
    </row>
    <row r="13" spans="1:12" x14ac:dyDescent="0.3">
      <c r="A13" s="28" t="s">
        <v>172</v>
      </c>
      <c r="F13" t="s">
        <v>173</v>
      </c>
      <c r="L13" s="29"/>
    </row>
    <row r="14" spans="1:12" x14ac:dyDescent="0.3">
      <c r="A14" s="28" t="s">
        <v>174</v>
      </c>
      <c r="F14" t="s">
        <v>175</v>
      </c>
      <c r="L14" s="29"/>
    </row>
    <row r="15" spans="1:12" x14ac:dyDescent="0.3">
      <c r="A15" s="28" t="s">
        <v>176</v>
      </c>
      <c r="F15" t="s">
        <v>177</v>
      </c>
      <c r="L15" s="29"/>
    </row>
    <row r="16" spans="1:12" x14ac:dyDescent="0.3">
      <c r="A16" s="28" t="s">
        <v>178</v>
      </c>
      <c r="F16" t="s">
        <v>231</v>
      </c>
      <c r="L16" s="29"/>
    </row>
    <row r="17" spans="1:12" x14ac:dyDescent="0.3">
      <c r="A17" s="28" t="s">
        <v>179</v>
      </c>
      <c r="F17" t="s">
        <v>180</v>
      </c>
      <c r="L17" s="29"/>
    </row>
    <row r="18" spans="1:12" x14ac:dyDescent="0.3">
      <c r="A18" s="28" t="s">
        <v>181</v>
      </c>
      <c r="F18" t="s">
        <v>182</v>
      </c>
      <c r="L18" s="29"/>
    </row>
    <row r="19" spans="1:12" x14ac:dyDescent="0.3">
      <c r="A19" s="28" t="s">
        <v>183</v>
      </c>
      <c r="F19" t="s">
        <v>184</v>
      </c>
      <c r="L19" s="29"/>
    </row>
    <row r="20" spans="1:12" x14ac:dyDescent="0.3">
      <c r="A20" s="28"/>
      <c r="F20" t="s">
        <v>185</v>
      </c>
      <c r="L20" s="29"/>
    </row>
    <row r="21" spans="1:12" x14ac:dyDescent="0.3">
      <c r="A21" s="41" t="s">
        <v>186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3"/>
    </row>
    <row r="22" spans="1:12" x14ac:dyDescent="0.3">
      <c r="A22" s="28" t="s">
        <v>164</v>
      </c>
      <c r="F22" t="s">
        <v>187</v>
      </c>
      <c r="L22" s="29"/>
    </row>
    <row r="23" spans="1:12" x14ac:dyDescent="0.3">
      <c r="A23" s="28" t="s">
        <v>188</v>
      </c>
      <c r="F23" t="s">
        <v>189</v>
      </c>
      <c r="L23" s="29"/>
    </row>
    <row r="24" spans="1:12" x14ac:dyDescent="0.3">
      <c r="A24" s="28" t="s">
        <v>190</v>
      </c>
      <c r="F24" t="s">
        <v>191</v>
      </c>
      <c r="L24" s="29"/>
    </row>
    <row r="25" spans="1:12" x14ac:dyDescent="0.3">
      <c r="A25" s="28" t="s">
        <v>192</v>
      </c>
      <c r="F25" t="s">
        <v>193</v>
      </c>
      <c r="L25" s="29"/>
    </row>
    <row r="26" spans="1:12" x14ac:dyDescent="0.3">
      <c r="A26" s="28"/>
      <c r="F26" t="s">
        <v>194</v>
      </c>
      <c r="L26" s="29"/>
    </row>
    <row r="27" spans="1:12" x14ac:dyDescent="0.3">
      <c r="A27" s="28" t="s">
        <v>195</v>
      </c>
      <c r="F27" t="s">
        <v>196</v>
      </c>
      <c r="L27" s="29"/>
    </row>
    <row r="28" spans="1:12" x14ac:dyDescent="0.3">
      <c r="A28" s="28" t="s">
        <v>197</v>
      </c>
      <c r="F28" t="s">
        <v>198</v>
      </c>
      <c r="L28" s="29"/>
    </row>
    <row r="29" spans="1:12" x14ac:dyDescent="0.3">
      <c r="A29" s="28" t="s">
        <v>199</v>
      </c>
      <c r="F29" t="s">
        <v>200</v>
      </c>
      <c r="L29" s="29"/>
    </row>
    <row r="30" spans="1:12" x14ac:dyDescent="0.3">
      <c r="A30" s="28" t="s">
        <v>201</v>
      </c>
      <c r="F30" t="s">
        <v>202</v>
      </c>
      <c r="L30" s="29"/>
    </row>
    <row r="31" spans="1:12" x14ac:dyDescent="0.3">
      <c r="A31" s="28" t="s">
        <v>203</v>
      </c>
      <c r="F31" t="s">
        <v>204</v>
      </c>
      <c r="L31" s="29"/>
    </row>
    <row r="32" spans="1:12" x14ac:dyDescent="0.3">
      <c r="A32" s="28"/>
      <c r="F32" t="s">
        <v>205</v>
      </c>
      <c r="L32" s="29"/>
    </row>
    <row r="33" spans="1:12" x14ac:dyDescent="0.3">
      <c r="A33" s="28" t="s">
        <v>206</v>
      </c>
      <c r="F33" t="s">
        <v>207</v>
      </c>
      <c r="L33" s="29"/>
    </row>
    <row r="34" spans="1:12" x14ac:dyDescent="0.3">
      <c r="A34" s="41" t="s">
        <v>230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3"/>
    </row>
    <row r="35" spans="1:12" x14ac:dyDescent="0.3">
      <c r="A35" s="28" t="s">
        <v>208</v>
      </c>
      <c r="F35" t="s">
        <v>209</v>
      </c>
      <c r="L35" s="29"/>
    </row>
    <row r="36" spans="1:12" x14ac:dyDescent="0.3">
      <c r="A36" s="28" t="s">
        <v>210</v>
      </c>
      <c r="F36" t="s">
        <v>211</v>
      </c>
      <c r="L36" s="29"/>
    </row>
    <row r="37" spans="1:12" x14ac:dyDescent="0.3">
      <c r="A37" s="28" t="s">
        <v>212</v>
      </c>
      <c r="F37" t="s">
        <v>213</v>
      </c>
      <c r="L37" s="29"/>
    </row>
    <row r="38" spans="1:12" x14ac:dyDescent="0.3">
      <c r="A38" s="28" t="s">
        <v>214</v>
      </c>
      <c r="F38" t="s">
        <v>216</v>
      </c>
      <c r="L38" s="29"/>
    </row>
    <row r="39" spans="1:12" x14ac:dyDescent="0.3">
      <c r="A39" s="28" t="s">
        <v>215</v>
      </c>
      <c r="F39" t="s">
        <v>217</v>
      </c>
      <c r="L39" s="29"/>
    </row>
    <row r="40" spans="1:12" x14ac:dyDescent="0.3">
      <c r="A40" s="28"/>
      <c r="F40" t="s">
        <v>218</v>
      </c>
      <c r="L40" s="29"/>
    </row>
    <row r="41" spans="1:12" x14ac:dyDescent="0.3">
      <c r="A41" s="28" t="s">
        <v>219</v>
      </c>
      <c r="F41" t="s">
        <v>220</v>
      </c>
      <c r="L41" s="29"/>
    </row>
    <row r="42" spans="1:12" x14ac:dyDescent="0.3">
      <c r="A42" s="28" t="s">
        <v>221</v>
      </c>
      <c r="F42" t="s">
        <v>222</v>
      </c>
      <c r="L42" s="29"/>
    </row>
    <row r="43" spans="1:12" x14ac:dyDescent="0.3">
      <c r="A43" s="28" t="s">
        <v>223</v>
      </c>
      <c r="L43" s="29"/>
    </row>
    <row r="44" spans="1:12" x14ac:dyDescent="0.3">
      <c r="A44" s="28" t="s">
        <v>224</v>
      </c>
      <c r="F44" t="s">
        <v>225</v>
      </c>
      <c r="L44" s="29"/>
    </row>
    <row r="45" spans="1:12" x14ac:dyDescent="0.3">
      <c r="A45" s="28"/>
      <c r="F45" t="s">
        <v>226</v>
      </c>
      <c r="L45" s="29"/>
    </row>
    <row r="46" spans="1:12" x14ac:dyDescent="0.3">
      <c r="A46" s="28"/>
      <c r="F46" t="s">
        <v>227</v>
      </c>
      <c r="L46" s="29"/>
    </row>
    <row r="47" spans="1:12" x14ac:dyDescent="0.3">
      <c r="A47" s="30" t="s">
        <v>228</v>
      </c>
      <c r="B47" s="31"/>
      <c r="C47" s="31"/>
      <c r="D47" s="31"/>
      <c r="E47" s="31"/>
      <c r="F47" s="31" t="s">
        <v>229</v>
      </c>
      <c r="G47" s="31"/>
      <c r="H47" s="31"/>
      <c r="I47" s="31"/>
      <c r="J47" s="31"/>
      <c r="K47" s="31"/>
      <c r="L47" s="32"/>
    </row>
  </sheetData>
  <mergeCells count="5">
    <mergeCell ref="A34:L34"/>
    <mergeCell ref="A2:L2"/>
    <mergeCell ref="A1:L1"/>
    <mergeCell ref="A7:L7"/>
    <mergeCell ref="A21:L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Zircon U-Pb Ages</vt:lpstr>
      <vt:lpstr>Plesovice</vt:lpstr>
      <vt:lpstr>Data_Reporting_Table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Prieto</dc:creator>
  <cp:lastModifiedBy>Nicolas Prieto</cp:lastModifiedBy>
  <dcterms:created xsi:type="dcterms:W3CDTF">2024-07-25T14:41:06Z</dcterms:created>
  <dcterms:modified xsi:type="dcterms:W3CDTF">2025-01-28T17:49:15Z</dcterms:modified>
</cp:coreProperties>
</file>